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IngrEnerJulio2018Def dcp" sheetId="1" r:id="rId1"/>
    <sheet name="Hoja1" sheetId="2" r:id="rId2"/>
  </sheets>
  <definedNames>
    <definedName name="_xlnm.Print_Titles" localSheetId="0">'IngrEnerJulio2018Def dcp'!$11:$11</definedName>
  </definedNames>
  <calcPr fullCalcOnLoad="1"/>
</workbook>
</file>

<file path=xl/sharedStrings.xml><?xml version="1.0" encoding="utf-8"?>
<sst xmlns="http://schemas.openxmlformats.org/spreadsheetml/2006/main" count="1401" uniqueCount="489">
  <si>
    <t>DIRECCION DE PRESUPUESTO</t>
  </si>
  <si>
    <t>EJECUCION PRESUPUESTAL DE INGRESOS- DETALLE</t>
  </si>
  <si>
    <t>Vigencia 2018  Periodo de:   1  a    7</t>
  </si>
  <si>
    <t>Centro gestor: 1106..7106</t>
  </si>
  <si>
    <t>Area Funcional: *</t>
  </si>
  <si>
    <t>Pos. Pre:       IR10000000000000000..IR:</t>
  </si>
  <si>
    <t>Fondo:          *</t>
  </si>
  <si>
    <t>Columna clave</t>
  </si>
  <si>
    <t>Apropiac Inicial</t>
  </si>
  <si>
    <t>Modificaciones</t>
  </si>
  <si>
    <t>Apropiacion Total</t>
  </si>
  <si>
    <t>Recaudo</t>
  </si>
  <si>
    <t>Ing x Recaudar</t>
  </si>
  <si>
    <t>SaldoFacturas</t>
  </si>
  <si>
    <t>% Ejecución</t>
  </si>
  <si>
    <t>GRAN TOTAL</t>
  </si>
  <si>
    <t>1106     SECRETARIA HACIENDA</t>
  </si>
  <si>
    <t>1-0100  RECURSO ORDINARIO</t>
  </si>
  <si>
    <t>IR:1:1-01-01     Impuestos sobre vehiculos automotores</t>
  </si>
  <si>
    <t>TI.A.1.2.1        Vehicul Automotores Vig A</t>
  </si>
  <si>
    <t>IR:1:1-01-02     Impuesto de registro</t>
  </si>
  <si>
    <t>TI.A.1.13         Impuesto de Registro</t>
  </si>
  <si>
    <t>IR:1:1-02-01     Impuesto consumo cigarrillo nacional</t>
  </si>
  <si>
    <t>TI.A.1.18.1.1     Impu Cons Cigarrillo Taba</t>
  </si>
  <si>
    <t>IR:1:1-02-03     Impuesto consumo cerveza nacional</t>
  </si>
  <si>
    <t>TI.A.1.16.1       Imu cons cerveza produ Na</t>
  </si>
  <si>
    <t>IR:1:1-02-04     Impuesto consumo cerveza extranjera</t>
  </si>
  <si>
    <t>TI.A.1.16.2       Impu Cons Cerveza produ e</t>
  </si>
  <si>
    <t>IR:1:1-02-06     Impuesto consumo vinos nacionales</t>
  </si>
  <si>
    <t>TI.A.1.14.2.1.1   impu cons vin aperitiv si</t>
  </si>
  <si>
    <t>IR:1:1-02-07     Impuesto consumo vinos y licores extranjeros</t>
  </si>
  <si>
    <t>TI.A.1.14.2.1.2   impu cons vin aperitiv si</t>
  </si>
  <si>
    <t>IR:1:1-02-08     Deguello ganado mayor</t>
  </si>
  <si>
    <t>TI.A.1.24         Deguiello de ganado mayor</t>
  </si>
  <si>
    <t>IR:1:1-02-16     Sobretasa a la gasolina motor extra y corrriente</t>
  </si>
  <si>
    <t>TI.A.1.26         Sobretasa a la Gasolina</t>
  </si>
  <si>
    <t>IR:1:2-01-01     Participación en el precio de venta de los Produc</t>
  </si>
  <si>
    <t>TI.A.2.7.2.3.122  Participación ELC</t>
  </si>
  <si>
    <t>IR:1:2-01-02     Participación en el precio de venta de los Produc</t>
  </si>
  <si>
    <t>TI.A.2.7.2.31211  Parti Emp Lic otros Dptos</t>
  </si>
  <si>
    <t>IR:1:2-01-03     Participación en el precio de venta de los Produc</t>
  </si>
  <si>
    <t>IR:1:2-01-04     Participación Derechos de Explotación de Produc</t>
  </si>
  <si>
    <t>TI.A.2.7.2.3.112  Part.Derechos Explota ELC</t>
  </si>
  <si>
    <t>IR:1:2-01-05     Participación en el monopolio de alcohol potable</t>
  </si>
  <si>
    <t>TI.A.2.7.2.1.6.2  20% alcohol pota libre de</t>
  </si>
  <si>
    <t>IR:1:2-03-01     Otros ingresos no triburarios</t>
  </si>
  <si>
    <t>TI.A.2.7.10       Otros no tributarios</t>
  </si>
  <si>
    <t>IR:1:2-A1-01     Servicios de las inspecciones de tránsito</t>
  </si>
  <si>
    <t>TI.A.2.4.9        Servici transito transpor</t>
  </si>
  <si>
    <t>IR:1:2-A2-02     Arrendamientos</t>
  </si>
  <si>
    <t>TI.A.2.5.1        Arrendamientos</t>
  </si>
  <si>
    <t>IR:2:1-01-01     Intereses</t>
  </si>
  <si>
    <t>TI.B.8.1.3        Ingr corri libre destin d</t>
  </si>
  <si>
    <t>IR:2:1-01-07     Intereses Fondo de Cesantías</t>
  </si>
  <si>
    <t>TI.B.8.2.3        Proveni otr recurs con de</t>
  </si>
  <si>
    <t>IR:2:2-02-01     Excedentes financieros recursos ordinarios</t>
  </si>
  <si>
    <t>TI.B.6.2.1.1.3    Ingr corri libre destin d</t>
  </si>
  <si>
    <t>IR:2:4-04-01     Reintegro convenio interadminis 120935 17 jun 1998</t>
  </si>
  <si>
    <t>TI.B.13.10        Otros reintegros</t>
  </si>
  <si>
    <t>IR:2:5-05-02     Empresa de licores de Cundinamarca (Utilidades)</t>
  </si>
  <si>
    <t>TI.B.11           Utilid exced finan (empre</t>
  </si>
  <si>
    <t>2-1800  CUOTA AUDITAJE</t>
  </si>
  <si>
    <t>IR:1:2-06-01     Cuota Fiscalización</t>
  </si>
  <si>
    <t>TI.A.2.6.1.3.2    Proveniente estableci púb</t>
  </si>
  <si>
    <t>2-1900  IVA LICORES-DEPORTES -G. Inversión</t>
  </si>
  <si>
    <t>IR:2:2-02-38     Excedentes financieros 2016 -IVA Licores Deportes</t>
  </si>
  <si>
    <t>TI.B.6.2.1.2.9    Otros Rec. Inversion</t>
  </si>
  <si>
    <t>2-2000  IVA TELEFOMOVIL-DEPORTES G. Inversión</t>
  </si>
  <si>
    <t>IR:1:1-02-23     I.V.A. telefonía movil (Deportes)</t>
  </si>
  <si>
    <t>TI.A.1.40         Otros ingresos tributario</t>
  </si>
  <si>
    <t>IR:2:2-02-37     Excedentes financieros 2016 -Iva Telefonía Móvil</t>
  </si>
  <si>
    <t>2-2100  CIG. NAL- EXTRANJERO G. Inversión</t>
  </si>
  <si>
    <t>IR:1:2-05-02     Impuesto Cigarrillos Nacionales (Ley 30/71)</t>
  </si>
  <si>
    <t>TI.A.2.6.2.1.890  En otros sectores</t>
  </si>
  <si>
    <t>2-2200  CIG NAL-EXTRANJ. Funcionamiento</t>
  </si>
  <si>
    <t>IR:1:2-05-03     Impuesto Cigarrillos Nacionales (Ley 30/71) Colde</t>
  </si>
  <si>
    <t>2-2300  3% Deportes Consumo Vino Nacional</t>
  </si>
  <si>
    <t>TI.A.1.14.2.3.1   Cons vina nal DEPORTES</t>
  </si>
  <si>
    <t>2-2400  14% Educación Consumo Vino Extranjero</t>
  </si>
  <si>
    <t>TI.A.1.14.2.2.2   Cons vino extranjer salud</t>
  </si>
  <si>
    <t>2-2500  14% Educación Consumo Vino Nacional</t>
  </si>
  <si>
    <t>2-2600  3% Deportes Consumo Vino Extranjero</t>
  </si>
  <si>
    <t>TI.A.1.14.2.3.2   Cons vina extran DEPORTES</t>
  </si>
  <si>
    <t>3-0201  ESTAMPILLA PARA EL BENEFICIO DEL ADULTO</t>
  </si>
  <si>
    <t>IR:1:1-02-24     Estampilla para el beneficio del adulto mayor</t>
  </si>
  <si>
    <t>TI.A.1.28.1       Estampilla Adulto Mayor</t>
  </si>
  <si>
    <t>3-0202  20% ESTAMPILLA ADULTO MAYOR</t>
  </si>
  <si>
    <t>IR:3:1-01-67     20% Estampilla adulto mayor</t>
  </si>
  <si>
    <t>3-0220  ESTAMPILLA PRO-DESARROLLO UNIVERSIDAD</t>
  </si>
  <si>
    <t>IR:1:1-02-21     Estampilla Prodesarrollo Universidad de Cundinamar</t>
  </si>
  <si>
    <t>TI.A.1.28.8       Estampilla Pro Universid</t>
  </si>
  <si>
    <t>3-0221  20% ESTAMPILLA PRO-DESARROLLO UNIVERSIDA</t>
  </si>
  <si>
    <t>IR:3:1-01-66     20% Estampilla prodesarrollo Universidad de Cundi</t>
  </si>
  <si>
    <t>3-0300  RECURSOS PRODESARROLLO</t>
  </si>
  <si>
    <t>IR:1:1-02-09     Estampilla Prodesarrollo</t>
  </si>
  <si>
    <t>TI.A.1.28.5       Estampilla Prodesarrollo</t>
  </si>
  <si>
    <t>3-0301  20% ESTAMPILLA PRO-DESARROLLO LEY 863/20</t>
  </si>
  <si>
    <t>IR:3:1-01-45     20% Estampilla prodesarrollo Ley 863/2003</t>
  </si>
  <si>
    <t>3-0400  ESTAMPILLA PROELECTRIFICACION</t>
  </si>
  <si>
    <t>IR:1:1-02-20     ESTAMPILLA PRO-ELECTRIFICACION</t>
  </si>
  <si>
    <t>TI.A.1.28.2       Estampilla Pro-electrific</t>
  </si>
  <si>
    <t>TI.A.28.2         Estampilla ProElectrifica</t>
  </si>
  <si>
    <t>3-0401  20% ESTAMPILLA PRO-ELECTRIFICACION LEY 8</t>
  </si>
  <si>
    <t>IR:3:1-01-48     20% ESTAMPILLA PRO-ELECTRIFICACION LEY 863/2003</t>
  </si>
  <si>
    <t>3-0500  ESTAMPILLA PROCULTURA</t>
  </si>
  <si>
    <t>IR:1:1-02-11     Estampilla Procultura</t>
  </si>
  <si>
    <t>TI.A.1.28.4       Estampilla Pro-cultura</t>
  </si>
  <si>
    <t>IR:1:1-02-12     Estampilla Procultura ley 666/01</t>
  </si>
  <si>
    <t>3-0501  20% ESTAMPILLA PRO-CULTURA LEY 863/2003</t>
  </si>
  <si>
    <t>IR:3:1-01-46     20% Estampilla procultura Ley 863/2003</t>
  </si>
  <si>
    <t>3-0700  RECURSOS PROHOSPITALES</t>
  </si>
  <si>
    <t>IR:1:1-02-14     Estampilla Prohospitales universitarios</t>
  </si>
  <si>
    <t>TI.A.1.28.7       Estampilla Pro-Hospitales</t>
  </si>
  <si>
    <t>3-0701  20% ESTAMPILLA PRO-HOSPITALES LEY 645/20</t>
  </si>
  <si>
    <t>IR:3:1-01-47     20% Estampilla prohospitales Ley 645/2001</t>
  </si>
  <si>
    <t>3-1000  REC. IVATELEF.MOVIL.CULTURA</t>
  </si>
  <si>
    <t>IR:1:1-02-18     I.V.A. telefonía movil (Cultura)</t>
  </si>
  <si>
    <t>3-1100  RECURSOS FONPET</t>
  </si>
  <si>
    <t>IR:1:1-01-03     Impuesto Registo -Bonos Pensionales Departamento</t>
  </si>
  <si>
    <t>IR:1:1-01-04     Impuestro Registro FONPET Nación</t>
  </si>
  <si>
    <t>IR:2:2-02-68     Recursos FONPET</t>
  </si>
  <si>
    <t>TI.B.6.2.2.2.9    Otr recurs forzosa invesi</t>
  </si>
  <si>
    <t>3-1200  REC. MEDIO AMBIENTE</t>
  </si>
  <si>
    <t>3-1300  REC. MUL. INFRAC.REVISION</t>
  </si>
  <si>
    <t>IR:1:2-02-01     Multas por infracción y revisión</t>
  </si>
  <si>
    <t>TI.A.2.2.1        Transito y transporte</t>
  </si>
  <si>
    <t>IR:2:2-02-07     Excedentes Financieros Multas por infracción y</t>
  </si>
  <si>
    <t>3-1301  INT.MULT.INFRA.REVISION</t>
  </si>
  <si>
    <t>IR:2:1-01-03     Intereses multas por infracción y revisión</t>
  </si>
  <si>
    <t>3-1400  TASA REC. REGISTRO</t>
  </si>
  <si>
    <t>IR:1:2-02-02     Tasa recuperación impuesto de registro</t>
  </si>
  <si>
    <t>TI.A.2.1.90       Otras tasas (desagregar o</t>
  </si>
  <si>
    <t>IR:2:2-02-08     Excedentes financieros tasa de registro</t>
  </si>
  <si>
    <t>3-1401  INT TASA REC.REGISTRO</t>
  </si>
  <si>
    <t>IR:2:1-01-04     Intereses tasa recuperación impuesto de registro</t>
  </si>
  <si>
    <t>IR:2:2-02-42     Excedentes financieros intereses tasa de registro</t>
  </si>
  <si>
    <t>3-1500  REC. TASA VEHICULOS</t>
  </si>
  <si>
    <t>IR:1:2-02-03     Tasa recuperación impuesto sobre vehículos automo</t>
  </si>
  <si>
    <t>IR:2:2-02-09     Excedentes financieros tasa de vehiculos</t>
  </si>
  <si>
    <t>3-1501  INT TASA REC. VEHICULOS AUTOM.</t>
  </si>
  <si>
    <t>IR:2:1-01-05     Intereses tasa recuperación impuesto sobre vehícu</t>
  </si>
  <si>
    <t>IR:2:2-02-43     Excedente financiero 2016-Intereses Tasa Vehículos</t>
  </si>
  <si>
    <t>3-1600  PART.SOBTASA A.C.P.M.</t>
  </si>
  <si>
    <t>IR:1:2-04-01     Participación en la sobretasa al ACPM</t>
  </si>
  <si>
    <t>TI.A.2.6.2.1.6    Sobretasa al ACPM</t>
  </si>
  <si>
    <t>3-1601  INT.PART.STASA ACPM</t>
  </si>
  <si>
    <t>IR:2:1-01-06     Intereses participación sobretasa al ACPM</t>
  </si>
  <si>
    <t>3-1700  FONDO ORDEN PUBLICO Y SEG. CIUDADANA</t>
  </si>
  <si>
    <t>IR:2:2-02-10     Excedentes financieros fondo de orden público</t>
  </si>
  <si>
    <t>IR:3:2-01-01     Ingresos fondo de orden público y seguridad ciuda</t>
  </si>
  <si>
    <t>3-1701  INT F. ORDEN PUBLICO Y SEG CIUDADANA</t>
  </si>
  <si>
    <t>IR:2:1-01-08     Intereses fondo de Orden Público y Seguridad Ciuda</t>
  </si>
  <si>
    <t>3-1800  FOND GESTION RIESGO DE DESASTRES</t>
  </si>
  <si>
    <t>3-1900  FONDOREACTI.AGROPECUARIO</t>
  </si>
  <si>
    <t>IR:2:2-02-26     Excedentes financieros fondo agropecuario</t>
  </si>
  <si>
    <t>3-2200  RECUR.NACION CONVENIO</t>
  </si>
  <si>
    <t>IR:1:2-05-06     Alimentación Escolar PAE resol 16264 16265</t>
  </si>
  <si>
    <t>TI.A.2.6.2.1.823  Alimentación escolar</t>
  </si>
  <si>
    <t>IR:1:2-05-07     PAE RECURSOS MEN Resulución 19076 de septiembre 20</t>
  </si>
  <si>
    <t>IR:1:2-05-08     Alimentación escolar PAE Resol 21801 y 21802 de</t>
  </si>
  <si>
    <t>IR:1:2-05-09     Alimentación Escolar PAE Resol 1619 Feb 06-2018</t>
  </si>
  <si>
    <t>3-2202  Excedentes Financieros Recursos Nación</t>
  </si>
  <si>
    <t>IR:2:2-02-77     Alimentación Escolar PAE recursos MEN saldos</t>
  </si>
  <si>
    <t>3-2810  37% Imp Vino Nacional</t>
  </si>
  <si>
    <t>TI.A.1.14.2.2.1   Cons vina nal SALUD</t>
  </si>
  <si>
    <t>3-2820  37% Imp Vino y licores Extranjeros</t>
  </si>
  <si>
    <t>3-5000  Fondo  de Bomberos</t>
  </si>
  <si>
    <t>IR:1:1-01-05     Impustro Registro Bomberos</t>
  </si>
  <si>
    <t>3-6000  FONDO DE RENTAS</t>
  </si>
  <si>
    <t>IR:2:2-02-69     Excedentes Financieros Fondo de Rentas</t>
  </si>
  <si>
    <t>3-7110  37% Participación Licorera Cundinamarca</t>
  </si>
  <si>
    <t>TI.A.2.7.2.1.322  Part. produc jurisd salud</t>
  </si>
  <si>
    <t>3-7120  14% Educación Parti. Empresa Licores Cun</t>
  </si>
  <si>
    <t>TI.A.2.7.2.2.122  Part. produc jurisd educa</t>
  </si>
  <si>
    <t>3-7130  3% Deportes Partici Empresa Licores Cund</t>
  </si>
  <si>
    <t>TI.A.2.7.2.4.122  Part. produc jurisd depor</t>
  </si>
  <si>
    <t>3-7210  37% Partici Licores Otros Departamentos</t>
  </si>
  <si>
    <t>TI.A.2.7.2.13211  Part Intoducidos nal Salu</t>
  </si>
  <si>
    <t>3-7220  14% Educación Parti. Licores Otros Depar</t>
  </si>
  <si>
    <t>TI.A.2.7.2.21211  Part Intoducidos nal Educ</t>
  </si>
  <si>
    <t>3-7230  3% Deportes Partici Licores Otros Depart</t>
  </si>
  <si>
    <t>TI.A.2.7.2.41211  Part Intoducidos nal Depo</t>
  </si>
  <si>
    <t>3-7310  37% Partici Licor Nacional Particu</t>
  </si>
  <si>
    <t>3-7320  14% Educación Parti. Licor Nacional Part</t>
  </si>
  <si>
    <t>3-7330  3% Deportes Partici Licor Nacion Particu</t>
  </si>
  <si>
    <t>3-7410  11% Monop Parti Alcohol Potable cundi</t>
  </si>
  <si>
    <t>TI.A.2.7.2.1.5.2  Alcohol potable salud</t>
  </si>
  <si>
    <t>3-7420  40% Educación Participac Alcohol Potable</t>
  </si>
  <si>
    <t>TI.A.2.7.2.2.2.2  40% alcohol educación</t>
  </si>
  <si>
    <t>3-7430  10% Deportes Partici Alcohol Potable</t>
  </si>
  <si>
    <t>TI.A.2.7.2.4.2.2  10% alcohol pota deportes</t>
  </si>
  <si>
    <t>3-7450  19% Educación Partici Alcohol Potable</t>
  </si>
  <si>
    <t>3-7510  37% Derecho Explota Produc Depto</t>
  </si>
  <si>
    <t>TI.A.2.7.2.1.312  Derecho Expl juris Salud</t>
  </si>
  <si>
    <t>3-7520  14% Educación Derecho Explo Produc Depto</t>
  </si>
  <si>
    <t>TI.A.2.7.2.2.112  Derecho Expl juris Educac</t>
  </si>
  <si>
    <t>3-7530  3% Deportes Derecho Explota Produc Depto</t>
  </si>
  <si>
    <t>TI.A.2.7.2.4.112  Derecho Expl juris Deport</t>
  </si>
  <si>
    <t>4-3300  REC.SIST.GEN.PARTICIPACIONES</t>
  </si>
  <si>
    <t>IR:1:2-05-01     SGP Planes Departamenta de Aguas Sin Situacion de</t>
  </si>
  <si>
    <t>TI.A.2.6.2.1.151  S.G.P. Agua potable sanea</t>
  </si>
  <si>
    <t>5-4100  CONV. NACIONALES</t>
  </si>
  <si>
    <t>IR:1:2-07-B1-01  Convenio Interadministrativo GGC 248 DE 2017 entre</t>
  </si>
  <si>
    <t>IR:1:2-07-B1-07  Convenio Interad GGC No. 519 de 2017 Entre Ministe</t>
  </si>
  <si>
    <t>IR:1:2-07-B1-09  Convenio 864 del 06 oct 2017 entre COLDEPORTES</t>
  </si>
  <si>
    <t>IR:2:2-02-76     Excedentes financieros convenio interadministrati</t>
  </si>
  <si>
    <t>5-4300  CONV. MUNICIPALES</t>
  </si>
  <si>
    <t>IR:1:2-07-B3-02  Aunar esfuerzos administrativos para mejoramiento</t>
  </si>
  <si>
    <t>IR:1:2-07-B3-03  Convenio interadministrativo 131 9 nov 2017 con el</t>
  </si>
  <si>
    <t>IR:1:2-07-B3-04  Convenio OCAD 069-2017 Municipio de Zipaquira</t>
  </si>
  <si>
    <t>IR:1:2-07-B3-05  Convenio interadaministrativo 025 del 29 junio</t>
  </si>
  <si>
    <t>6-4400  CREDITO INTERNO</t>
  </si>
  <si>
    <t>IR:2:2-02-40     Excedentes Financieros Recursos del Crédito</t>
  </si>
  <si>
    <t>IR:2:3-03-01     Deuda Interna</t>
  </si>
  <si>
    <t>TI.B.4.1.5        Banca comercial privada</t>
  </si>
  <si>
    <t>9-9999  Generico</t>
  </si>
  <si>
    <t>1108     SECRETARIA DE EDUCACION</t>
  </si>
  <si>
    <t>IR:3:4-01-01     Sistema General de Participaciones Prestación de</t>
  </si>
  <si>
    <t>TI.A.2.6.2.1.111  SIST GEN PARTICIPAC PREST</t>
  </si>
  <si>
    <t>IR:3:4-01-02     Sistema General de Participaciones Prestación de</t>
  </si>
  <si>
    <t>IR:3:4-01-06     Sistema General de Participaciones Prestación can</t>
  </si>
  <si>
    <t>TI.A.2.6.2.1.112  SGP Educ - Cancelaciones</t>
  </si>
  <si>
    <t>IR:3:4-01-13     Sistema General de Participaciones cancelaciones</t>
  </si>
  <si>
    <t>4-3301  RENDI.FINAN. S.G.P-FEC</t>
  </si>
  <si>
    <t>IR:3:4-01-07     Rendimientos financieros SGP</t>
  </si>
  <si>
    <t>TI.B.8.2.1.1.1    SGP Educ - Pres servicio</t>
  </si>
  <si>
    <t>4-3302  EX.FINAN. SGP.EDUC.CSF</t>
  </si>
  <si>
    <t>IR:2:2-02-63-03  Excedenes financieros  del SGP</t>
  </si>
  <si>
    <t>TI.B.6.2.2.2.111  Superavit SGP prest. serv</t>
  </si>
  <si>
    <t>4-3303  EXC.FINAN.REND.FIN.SGP</t>
  </si>
  <si>
    <t>IR:2:2-02-63-05  Excedentes Financieros Rendimientos Financieros</t>
  </si>
  <si>
    <t>1197.01  SUBCUENTA SALUD PUBL COLECTIVA</t>
  </si>
  <si>
    <t>3-2600  REC.NACION SALUD</t>
  </si>
  <si>
    <t>IR:3:3-01-08     Recursos Nación salud Resolución 006434/16</t>
  </si>
  <si>
    <t>FSI.A.2.6.218110  Tranf Nación Salud</t>
  </si>
  <si>
    <t>IR:3:3-01-12     Recursos Nación Salud Resolución 2311/17</t>
  </si>
  <si>
    <t>3-2601  EXCENDENTE FINANCIEROS RECURSOS NACION</t>
  </si>
  <si>
    <t>IR:2:2-02-29     Excedentes financieros 2016 Recursos Nación</t>
  </si>
  <si>
    <t>FSI.B.6.1.2.2.2   cancela reserva salud pub</t>
  </si>
  <si>
    <t>FSI.B.6.2.1.292   Superavit vig anterior</t>
  </si>
  <si>
    <t>3-3700  REC.SALUD PUBLICA</t>
  </si>
  <si>
    <t>IR:3:3-01-01     Sistema General de Participaciones -Salud Pública</t>
  </si>
  <si>
    <t>FSI.A.2.6.2.1122  S. G. P. Salud - Salud Pu</t>
  </si>
  <si>
    <t>3-3701  SGP SALUD PUBLICA EXCEDENTES</t>
  </si>
  <si>
    <t>IR:2:2-02-27     Excedentes financieros 2016 Sistema General de</t>
  </si>
  <si>
    <t>FSI.B.6.2.1.2122  Rec inversion salud públi</t>
  </si>
  <si>
    <t>1197.02  SUBCUENTA PREST SERV NO CUBIER</t>
  </si>
  <si>
    <t>FSI.B.6.2.1.293   Superavit-SGR Prestacion</t>
  </si>
  <si>
    <t>3-2700  REC.OTROSINGRE.SALUD</t>
  </si>
  <si>
    <t>IR:2:2-02-31     Excedentes financieros 2016 Otros ingresos salud</t>
  </si>
  <si>
    <t>3-2801  EXCENDENTE FINANCIEROS RENTAS CEDIDAS</t>
  </si>
  <si>
    <t>IR:2:2-02-30     Excedentes financieros 2016 Rentas Cedidas</t>
  </si>
  <si>
    <t>FSI.B.6.2.2.2.4   Sup rentas cedidas</t>
  </si>
  <si>
    <t>IR:3:3-02-14     Impuesto al consumo vinos nacionales</t>
  </si>
  <si>
    <t>FSI.A.1.14.2.2.1  Cons vinos nacionales</t>
  </si>
  <si>
    <t>IR:3:3-02-11     Impuesto consumo vinos y licores extranjeros</t>
  </si>
  <si>
    <t>FSI.A.1.14.2.2.2  Cons vinos licores extran</t>
  </si>
  <si>
    <t>3-2830  Imp Cerveza Nacional</t>
  </si>
  <si>
    <t>IR:3:3-02-07     Impuesto a la cerveza</t>
  </si>
  <si>
    <t>FSI.A.1.17.1      Impu cons con destino sal</t>
  </si>
  <si>
    <t>3-2833  Cerveza importada</t>
  </si>
  <si>
    <t>IR:3:3-02-17     Impuesto a la cerveza importada</t>
  </si>
  <si>
    <t>FSI.A.1.17.2      Cerveza extranjera</t>
  </si>
  <si>
    <t>3-2850  Imp loterias foráneas</t>
  </si>
  <si>
    <t>IR:3:3-02-05     Loterías</t>
  </si>
  <si>
    <t>FSI.A.2.1.11.2    Juego de loterias</t>
  </si>
  <si>
    <t>3-2860  Apuestas Permanentes</t>
  </si>
  <si>
    <t>IR:3:3-02-08     Ingresos juegos de apuestas permanentes</t>
  </si>
  <si>
    <t>FSI.A.2.1.11.3    Juego apuestas perman o c</t>
  </si>
  <si>
    <t>3-2890  Loteria Cundinamarca</t>
  </si>
  <si>
    <t>IR:3:3-02-13     Ingresos Loteria de Cundinamarca</t>
  </si>
  <si>
    <t>3-3600  REC.OFERTA</t>
  </si>
  <si>
    <t>IR:3:3-02-01     Sistema General de Participaciones -Oferta</t>
  </si>
  <si>
    <t>FSI.A.2.6.2.1123  S. G. P. Salud - Compleme</t>
  </si>
  <si>
    <t>3-3601  SGP OFERTA SALUD EXCEDENTES</t>
  </si>
  <si>
    <t>IR:2:2-02-28     Excedentes financieros 2016 Sistema General de</t>
  </si>
  <si>
    <t>FSI.B.6.2.1.2123  Superavit presta servicio</t>
  </si>
  <si>
    <t>3-3900  REC.PATRONAL</t>
  </si>
  <si>
    <t>IR:3:3-02-02     Sistema General de Participaciones -Patronal (SSF)</t>
  </si>
  <si>
    <t>FSI.A.2.6.2.1124  S. G. P. Salud - Aportes</t>
  </si>
  <si>
    <t>3-3901  Excedente SGP Patronal</t>
  </si>
  <si>
    <t>IR:2:2-02-72     Excedentes financieros 2016 SGP Patronal SSF</t>
  </si>
  <si>
    <t>IR:3:3-02-12     Participación Empresa licores Cundinamarca</t>
  </si>
  <si>
    <t>FSI.A.2.7.2.1322  Participación ELC</t>
  </si>
  <si>
    <t>IR:3:3-02-15     Participaciión empresa de licores otros Departamen</t>
  </si>
  <si>
    <t>FSI.A.2.7.213211  Participación otros depto</t>
  </si>
  <si>
    <t>IR:3:3-02-16     Participación en precio de venta de los productos</t>
  </si>
  <si>
    <t>1197.03  REGIMEN SUBSIDIADO</t>
  </si>
  <si>
    <t>IR:3:3-03-17     Impuestos consumo vinos nacionales</t>
  </si>
  <si>
    <t>IR:3:3-03-13     Impuesto consumo vinos y licores extranjeros</t>
  </si>
  <si>
    <t>IR:3:3-03-27     S.S.F.Impuesto Consumo vinos y licores extranjeros</t>
  </si>
  <si>
    <t>IR:3:3-03-02     Rentas cedidas impuesto a la cerveza Regimen</t>
  </si>
  <si>
    <t>IR:3:3-03-20     S.S.F.  Rentas cedidas impuesto cerveza importada</t>
  </si>
  <si>
    <t>IR:3:3-03-23     Rentas cedidas impuesto a la cerveza Importada</t>
  </si>
  <si>
    <t>3-2840  Salud Consumo Cigarillo Nacional</t>
  </si>
  <si>
    <t>IR:3:3-03-05     Rentas cedidas sobretasa al consumo de cigarrillos</t>
  </si>
  <si>
    <t>FSI.A.1.18.2.1    I. consumo salud cigarril</t>
  </si>
  <si>
    <t>3-2843  Diferencial Imp con Cigarr-Dto 2684 2017</t>
  </si>
  <si>
    <t>IR:3:3-03-28     Diferencial Impuestos al consumo de cigarrillo</t>
  </si>
  <si>
    <t>FSI.A.1.18.4.1    CIGARRILLO NACIONAL DIFER</t>
  </si>
  <si>
    <t>IR:3:3-03-03     Rentas cedidas iingreso por loterías Regimen subsi</t>
  </si>
  <si>
    <t>IR:3:3-03-21     S.S.F. Rentas cedidas iingreso loterías foráneas</t>
  </si>
  <si>
    <t>IR:3:3-03-04     Rentas cedidas juego de apuestas permanentes</t>
  </si>
  <si>
    <t>IR:3:3-03-24     S.S.F.Rentas cedidas juego de apuestas permanentes</t>
  </si>
  <si>
    <t>3-2863  Compensacion apuestas permanentes</t>
  </si>
  <si>
    <t>IR:3:3-03-16     Compensacion apuestas permanentes resolucion</t>
  </si>
  <si>
    <t>3-2870  Salud Premios no cobrados</t>
  </si>
  <si>
    <t>IR:3:3-03-07     Premios no cobrados Régimen subsidiado</t>
  </si>
  <si>
    <t>FSI.A.2.7.4.1     Premios no reclamados</t>
  </si>
  <si>
    <t>IR:3:3-03-25     S.S.F. Premios no cobrados Régimen subsidiado</t>
  </si>
  <si>
    <t>3-2880  Salud Cons Coljuegos Regimen Subsidiado</t>
  </si>
  <si>
    <t>IR:3:3-03-08     Coljuegos régimen subsidiado</t>
  </si>
  <si>
    <t>FSI.A.2.7.4.3.3   Premios no reclamados jue</t>
  </si>
  <si>
    <t>IR:3:3-03-26     S.S.F. Coljuegos régimen subsidiado</t>
  </si>
  <si>
    <t>IR:3:3-03-15     S.S.F. Rentas cedidas ingreso por loteria de</t>
  </si>
  <si>
    <t>IR:3:3-03-22     Rentas cedidas iingreso por lotería Cundinamarca</t>
  </si>
  <si>
    <t>IR:3:3-03-14     Participación Empresa licores Cundinamarca</t>
  </si>
  <si>
    <t>IR:3:3-03-19     Monopolio alcohol potable producido en cundinamarc</t>
  </si>
  <si>
    <t>FSI.A.2.7.2.1.52  Mon alcohol potable cund</t>
  </si>
  <si>
    <t>IR:3:3-03-18     Participación Derechos de Explotación de Produc</t>
  </si>
  <si>
    <t>FSI.A.2.7.2.1312  Part. explotacion Cund</t>
  </si>
  <si>
    <t>1197.B   SUBCUENTA OTROS GASTOS EN SALUD</t>
  </si>
  <si>
    <t>IR:3:3-B2-38     Recursos nación salud resolución 5263 de 2017</t>
  </si>
  <si>
    <t>FSI.B.6.2.1.294   Superavit vig anterior</t>
  </si>
  <si>
    <t>FSI.B.6.1.2.2.4   cancela reserva salud otr</t>
  </si>
  <si>
    <t>IR:3:3-B2-07     Otros ingreos en salud</t>
  </si>
  <si>
    <t>FSI.A.2.7.10.1    Otr Ingr No Tributari lib</t>
  </si>
  <si>
    <t>3-2701  REMANENTES HOSPITALES LIQUIDADOS Y EN LI</t>
  </si>
  <si>
    <t>IR:2:2-02-32     Excedentes financieros 2016 Remanentes Hospitales</t>
  </si>
  <si>
    <t>IR:3:3-B2-39     Impuestos consumo vinos nacionales</t>
  </si>
  <si>
    <t>IR:3:3-B2-26     Impuesto a la cerveza</t>
  </si>
  <si>
    <t>IR:3:3-B2-46     Impuesto a la Cerveza importada CSF</t>
  </si>
  <si>
    <t>3-2844  Direrencial impuesto cons cigarrillo2017</t>
  </si>
  <si>
    <t>IR:3:3-B2-29     Diferencial impuesto al consumo de cigarrillo 2017</t>
  </si>
  <si>
    <t>IR:3:3-B2-30     Rentas cedidas ingresos por loterías colciencias</t>
  </si>
  <si>
    <t>IR:3:3-B2-02     Ingresos juegos y apuestas permanentes Colciencias</t>
  </si>
  <si>
    <t>IR:3:3-B2-45     Rentas cedidad ingresos por loteria de Cundinamarc</t>
  </si>
  <si>
    <t>IR:3:3-B2-40     Participación Empresa licores Cundinamarca</t>
  </si>
  <si>
    <t>IR:3:3-B2-41     Participación Empresa Licores de Otros Deptos</t>
  </si>
  <si>
    <t>FUENTE SAP SUE GRR3 Reporte YSO-5-DT (Ingresos por detalle) Procesado en Agosto 14 de 2018 Hs: 16:13 Martes DEFINITIVO dcp</t>
  </si>
  <si>
    <r>
      <t>FUENTE SAP SUE GRR3 Reporte YSO-5-DT (Ingresos por detalle) Procesado en Agosto 14 de 2018 Hs: 16:13 Martes</t>
    </r>
    <r>
      <rPr>
        <b/>
        <sz val="10"/>
        <color indexed="8"/>
        <rFont val="Calibri"/>
        <family val="2"/>
      </rPr>
      <t xml:space="preserve"> DEFINITIVO dcp</t>
    </r>
  </si>
  <si>
    <t>Columna clave (Descripción)</t>
  </si>
  <si>
    <t>TOTAL INGRESOS</t>
  </si>
  <si>
    <t>SECRETARIA HACIENDA</t>
  </si>
  <si>
    <t>IR:1 INGRESOS CORRIENTES</t>
  </si>
  <si>
    <t>IR:1:1 TRIBUTARIOS</t>
  </si>
  <si>
    <t>IR:1:1-01 Impuestos Directos</t>
  </si>
  <si>
    <t>IR:1:1-01-01Impuesto sobre vehículos automotores</t>
  </si>
  <si>
    <t>IR:1:1-01-02 Impuesto de registro</t>
  </si>
  <si>
    <t>IR:1:1-01-03 Impuesto de registro -FONPET  Departamento</t>
  </si>
  <si>
    <t>IR:1:1-01-04 Impuesto de registro-FONPET  Nación</t>
  </si>
  <si>
    <t>IR:1:1-01-05 Impuesto de registro - Bomberos</t>
  </si>
  <si>
    <t>IR:1:1-02Impuestos Indirectos</t>
  </si>
  <si>
    <t xml:space="preserve"> IR:1:1-02-01 Impuesto Consumo de cigarrillos naciónales</t>
  </si>
  <si>
    <t xml:space="preserve"> IR:1:1-02-03 Impuesto Consumo de cerveza naciónal</t>
  </si>
  <si>
    <t>IR:1:1-02-04 Impuesto Consumo cerveza extranjera</t>
  </si>
  <si>
    <t xml:space="preserve"> IR:1:1-02-06 Impuesto Consumo vinos naciónales</t>
  </si>
  <si>
    <t>IR:1:1-02-07 Impuesto Consumo vinos y licores extranjeros</t>
  </si>
  <si>
    <t>IR:1:1-02-08 Deguello ganado mayor</t>
  </si>
  <si>
    <t>IR:1:1-02-09 Estampilla pro-desarrollo</t>
  </si>
  <si>
    <t>IR:1:1-02-11 Estampilla Pro-cultura</t>
  </si>
  <si>
    <t>IR:1:1-02-12 Estampilla Pro-cultura ley 666/01</t>
  </si>
  <si>
    <t>IR:1:1-02-14 Estampilla Pro-hospitales universitarios</t>
  </si>
  <si>
    <t>IR:1:1-02-16 Sobretasa a la gasolina motor extra y corriente</t>
  </si>
  <si>
    <t>IR:1:1-02-18 I.V.A. telefonía movil (Cultura)</t>
  </si>
  <si>
    <t>IR:1:1-02-20 Estampilla Pro-Electrificación</t>
  </si>
  <si>
    <t>IR:1:1-02-21 Estampilla Pro-Desarrollo Universidad de Cundinamarca -UDEC</t>
  </si>
  <si>
    <t>IR:1:1-02-23 I.V.A Telefonia Movil (Deportes)</t>
  </si>
  <si>
    <t>IR:1:1-02-24 Estampilla para el beneficio del adulto mayor</t>
  </si>
  <si>
    <t>IR:1:2INGRESOS NO TRIBUTARIOS</t>
  </si>
  <si>
    <t>IR:1:2-01Producto Monopolio y Empresas Industriales y Comerciales</t>
  </si>
  <si>
    <t>IR:1:2-01-01 Participacion Empresa de Licores de Cundinamarca</t>
  </si>
  <si>
    <t>IR:1:2-01-02 Participacion Empresa de Licores otros Departamentos</t>
  </si>
  <si>
    <t xml:space="preserve">IR:1:2-01-03 Participación en el precio de venta de los productos de Empresas de Licores Nacionales particulares                    </t>
  </si>
  <si>
    <t>IR:1:2-01-04 Participación derechos de explotación de producción en Cundinamarca</t>
  </si>
  <si>
    <t>IR:1:2-01-05 Monopolio alcohol potable  producido en Cundinamarca</t>
  </si>
  <si>
    <t>IR:1:2-02Tasas Multas y Contribuciónes</t>
  </si>
  <si>
    <t>IR:1:2-02-01 Multas por infracción y revisión</t>
  </si>
  <si>
    <t>IR:1:2-02-02 Tasa recuperación impuesto de registro</t>
  </si>
  <si>
    <t>IR:1:2-02-03 Tasa recuperación impuesto sobre vehículos automotores</t>
  </si>
  <si>
    <t>IR:1:2-03Otros Ingresos</t>
  </si>
  <si>
    <t>IR:1:2-03-01Otros ingresos no tributarios</t>
  </si>
  <si>
    <t>IR:1:2-04Participaciónes</t>
  </si>
  <si>
    <t>IR:1:2-04-01Participación  en la sobretasa al ACPM.</t>
  </si>
  <si>
    <t>IR:1:2-05Transferencias del Nivel Naciónal</t>
  </si>
  <si>
    <t>IR:1:2-05-01SPG Planes Departamental de Aguas Sin Situación de Fondos</t>
  </si>
  <si>
    <t>IR:1:2-05-02Impuesto Cigarrillos Naciónales (Ley 30/71)</t>
  </si>
  <si>
    <t>IR:1:2-05-03Impuesto Cigarrillos Naciónales (Ley 30/71) Coldeportes 30%</t>
  </si>
  <si>
    <t>IR:1:2-05-06 /07    Alimentación Escolar PAE resol 16264 16265</t>
  </si>
  <si>
    <t>IR:1:2-05-08/ 09 Alimentación escolar PAE Resoluciones 21801 y 21802 de octubre 20 de 2017</t>
  </si>
  <si>
    <t>IR:1:2-06Transferencias del Nivel Departamental</t>
  </si>
  <si>
    <t>IR:1:2-06-01 Cuotas de fiscalización</t>
  </si>
  <si>
    <t>IR:1:2-A Venta de Servicios</t>
  </si>
  <si>
    <t>IR:1:2-A1 A Conductores y Propietarios de Automotores</t>
  </si>
  <si>
    <t>IR:1:2-A1-01 Servicios de las inspecciónes de tránsito</t>
  </si>
  <si>
    <t>IR:1:2-A2 Rentas Contractuales</t>
  </si>
  <si>
    <t>IR:1:2-A2-02 Arrendamientos</t>
  </si>
  <si>
    <t>IR:1:2-07-B1-07 / 09  Convenio Interad GGC No. 519 de 2017 Entre Ministe</t>
  </si>
  <si>
    <t>IR:2 RECURSOS DE CAPITAL</t>
  </si>
  <si>
    <t>IR:2:1 RENDIMIENTOS OPERACIONES FINACIEROS</t>
  </si>
  <si>
    <t>IR:2:1-01 INTERESES</t>
  </si>
  <si>
    <t>IR:2:1-01-01 Intereses</t>
  </si>
  <si>
    <t>IR:2:1-01-03 Intereses  multas por infracción y revisión</t>
  </si>
  <si>
    <t>IR:2:1-01-04 Intereses  tasa recuperación impuesto de registro</t>
  </si>
  <si>
    <t>IR:2:1-01-05 Intereses  tasa recuperación impuesto sobre vehículos automotores</t>
  </si>
  <si>
    <t>IR:2:1-01-06 Intereses participación sobretasa al ACPM</t>
  </si>
  <si>
    <t>IR:2:1-01-07 Intereses  Fondo de Cesantías</t>
  </si>
  <si>
    <t>IR:2:1-01-08 Intereses  Fondo de Orden Público y Seguridad Ciudadana</t>
  </si>
  <si>
    <t>IR:2:2 RECURSOS DEL BALANCE</t>
  </si>
  <si>
    <t>IR:2:2-02 EXCEDENTES FINANCIEROS</t>
  </si>
  <si>
    <t>IR:2:2-02-01 Excedentes Financieros (Recursos ordinarios)</t>
  </si>
  <si>
    <t>IR:2:2-02-08/07 Excedentes Financieros tasa de registro /Tasa de Regist</t>
  </si>
  <si>
    <t>IR:2:2-02-09 /10 Excedentes Financieros tasa de vehículos / Fondo Orden Pub</t>
  </si>
  <si>
    <t>IR:2:2-02-26 Excedentes Financieros (Fondo de Reactivación del Sector Agropecuario)</t>
  </si>
  <si>
    <t>IR:2:2-02-40 Excedentes Recursos del crédito salud</t>
  </si>
  <si>
    <t>IR:2:2-02-42 Excedentes Financieros intereses tasa de registro</t>
  </si>
  <si>
    <t>IR:2:2-02-43 Excedentes Financieros intereses tasa de vehículos</t>
  </si>
  <si>
    <t>IR:2:2-02-68 Excedentes financieros recursos FONPET</t>
  </si>
  <si>
    <t>IR:2:2-02-69 Excedentes Financieros Fondo de rentas</t>
  </si>
  <si>
    <t>IR:2:2-02-72/76 /77    Excedentes financieros convenio interadministrati</t>
  </si>
  <si>
    <t>IR:2:3 RECURSOS DEL CRÉDITO</t>
  </si>
  <si>
    <t>IR:2:3-03 Crédito Interno</t>
  </si>
  <si>
    <t>IR:2:3-03-01 Crédito  Interno</t>
  </si>
  <si>
    <t>IR:2:5 UTILIDADES, DIVIDENDOS Y EXCEDENTES FINANCIEROS DE EMPRESAS Y ENTIDADES DESCENTRALIZADAS</t>
  </si>
  <si>
    <t>IR:2:5-05 UTILIDADES EMPRESAS</t>
  </si>
  <si>
    <t>IR:2:5-05-02 Empresa de Licores de Cundinamarca (Utilidades)</t>
  </si>
  <si>
    <t>FONDOS ESPECIALES</t>
  </si>
  <si>
    <t>IR:3:1 FONDO DE PENSIONES</t>
  </si>
  <si>
    <t>IR:3:1-01 ESTAMPILLAS</t>
  </si>
  <si>
    <t>IR:3:1-01-45 20% Estampillas Pro-Desarrollo Ley 863/2003</t>
  </si>
  <si>
    <t>IR:3:1-01-46 20% Estampillas Pro-Cultura Ley 863/2003</t>
  </si>
  <si>
    <t>IR:3:1-01-47 20% Estampillas Pro-Hospitales Ley 645 de   2001</t>
  </si>
  <si>
    <t>IR:3:1-01-48 20% Estampillas Pro-Electrificación</t>
  </si>
  <si>
    <t>IR:3:1-01-66 20% Estampilla Pro-Desarrollo Universidad de Cundinamarca -UDEC -Ley 863/03</t>
  </si>
  <si>
    <t>IR:3:1-01-67 20% Estampilla Adulto mayor</t>
  </si>
  <si>
    <t>FONDO  DE ORDEN PUBLICO</t>
  </si>
  <si>
    <t>IR:3:2 FONDO DE ORDEN PUBLICO Y SEGURIDAD CIUDADANA</t>
  </si>
  <si>
    <t>IR:3:2-01 INGRESOS FONDO ORDEN PUBLICO</t>
  </si>
  <si>
    <t>IR:3:2-01-01 Ingresos del Fondo de orden público y seguridad ciudadana</t>
  </si>
  <si>
    <t>SECRETARIA DE SALUD</t>
  </si>
  <si>
    <t>IR:2:2-02-27/28 Excedentes financieros 2017(Sistema General de Participaciones Salud Pública)</t>
  </si>
  <si>
    <t>IR:2:2-02-29 Excedentes financieros 2017(Recursos de la Nación)</t>
  </si>
  <si>
    <t>IR:3:3-01 Salud Pública Colectiva</t>
  </si>
  <si>
    <t>IR:3:3-01-01 Sistema General de Participaciónes - Salud Pública</t>
  </si>
  <si>
    <t>IR:3:3-02 Prestación de Servicios en lo no Cubierto con Subsidios a la Demanda</t>
  </si>
  <si>
    <t>IR:3:3-02-01 Sistema General de Participaciónes-Oferta</t>
  </si>
  <si>
    <t>IR:3:3-02-02 Sistema General de Participaciónes Patronal (Sin situación de fondos)</t>
  </si>
  <si>
    <t>IR:3:3-02-05 Ingresos por Loterías</t>
  </si>
  <si>
    <t>IR:3:3-02-07 Impuesto a la cerveza</t>
  </si>
  <si>
    <t>IR:3:3-02-08 Ingresos  Juego de Apuestas Permanentes</t>
  </si>
  <si>
    <t>IR:3:3-03 Régimen Subsidiado</t>
  </si>
  <si>
    <t>IR:3:3-03-02  Rentas cedidas impuesto a la cerveza Regimen subsidiado</t>
  </si>
  <si>
    <t>IR:3:3-03-03 Rentas cedidas iingreso por loterías Regimen subsidiado</t>
  </si>
  <si>
    <t>IR:3:3-03-04 Rentas cedidas juego de apuestas permanentes</t>
  </si>
  <si>
    <t>IR:3:3-03-05 Rentas cedidas sobretasa al consumo de cigarrillos</t>
  </si>
  <si>
    <t>IR:3:3-03-07 Premios no cobrados Régimen subsidiado</t>
  </si>
  <si>
    <t>IR:3:3-03-08 Coljuegos régimen subsidiado</t>
  </si>
  <si>
    <t>IR:3:3-03-13/14/15/16/17/18/19/20/21/22/23/24/25/26  /27/28   Impuesto consumo vinos y licores extranjeros/</t>
  </si>
  <si>
    <t>SUBCUENTA OTROS GASTOS EN SALUD</t>
  </si>
  <si>
    <t>IR:2:2-02-31 Excedentes financieros Otros ingresos en salud</t>
  </si>
  <si>
    <t xml:space="preserve">  </t>
  </si>
  <si>
    <t>IR:3:3-B2 OTROS</t>
  </si>
  <si>
    <t xml:space="preserve">IR:3:3-B2-02 Rentas Cedidas Juego de Apuestas Permanentes </t>
  </si>
  <si>
    <t>IR:3:3-B2-07 Otros Ingresos en Salud remanentes ESEs liquidadas</t>
  </si>
  <si>
    <t>IR:3:3-B2-26 Impuesto a la Cerveza</t>
  </si>
  <si>
    <t>IR:3:3-B2-30 Rentas Cedidas Ingresos por Loterías - Colciencias</t>
  </si>
  <si>
    <t>IR:3:3-B2-/38/39/40/41/45/46/     Impuestos consumo vinos nacionales/Partic empr</t>
  </si>
  <si>
    <t>SECRETARIA DE EDUCACION</t>
  </si>
  <si>
    <t>INGRESOS FEC</t>
  </si>
  <si>
    <t>IR:2:2-02-63-03/05 Excedenes financieros  del SGP /Exc Rendim Fcieros</t>
  </si>
  <si>
    <t>IR:3:4-01-01 Sistema General de Participación- Prestación de servicio (Con situación de fondos)</t>
  </si>
  <si>
    <t>IR:3:4-01-02 Sistema General de Participación - Prestación de servicio (sin situación de fondos)</t>
  </si>
  <si>
    <t>IR:3:4-01-06 Sistema General de Participación-cancelación prestaciónes sociales (sin situación de fondos)</t>
  </si>
  <si>
    <t>IR:3:4-01-07 Rendimientos Financieros SGP</t>
  </si>
  <si>
    <r>
      <t xml:space="preserve">FUENTE SAP SUE GRR3 Reporte YSO-5-DT (Ingresos por detalle) Procesado en Junio 15 de 2018 Hs: 10:41 Viernes </t>
    </r>
    <r>
      <rPr>
        <b/>
        <sz val="12"/>
        <color indexed="8"/>
        <rFont val="Calibri"/>
        <family val="2"/>
      </rPr>
      <t xml:space="preserve"> DEFINITIVO dcp</t>
    </r>
  </si>
  <si>
    <t>DIRECTOR FINANCIERO DE TESORERIA</t>
  </si>
  <si>
    <t xml:space="preserve">DIRECTOR FINANCIERO DE PRESUPUESTO   </t>
  </si>
  <si>
    <t>Luis Armando Rojas Quevedo</t>
  </si>
  <si>
    <t>Olga Lucía Alemán Amézquita</t>
  </si>
  <si>
    <t>SECCIÓN PRESUPUESTAL</t>
  </si>
  <si>
    <t>1106</t>
  </si>
  <si>
    <t>1197.01</t>
  </si>
  <si>
    <t>1197.02</t>
  </si>
  <si>
    <t>1197.03</t>
  </si>
  <si>
    <t>1197.B</t>
  </si>
  <si>
    <t>EJECUCIÓN PRESUPUESTAL DE INGRESOS ACUMULADOS ENERO - JULIO 31 DE 2018 Definitivo  dcp</t>
  </si>
  <si>
    <t>IR:1:2-07-B3-02 /03/04/05  Aunar esfuerzos administrativos para mejoramiento/Convenios..</t>
  </si>
  <si>
    <t>IR:2:2-02/32/37/38     Excedentes financieros 2016 Recursos Nación/Otros salud/</t>
  </si>
  <si>
    <t>IR:3:3-01/08/-12     Recursos Nación Salud Resolución 2311/17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</si>
</sst>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46" applyNumberFormat="1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165" fontId="42" fillId="0" borderId="0" xfId="46" applyNumberFormat="1" applyFont="1" applyAlignment="1">
      <alignment/>
    </xf>
    <xf numFmtId="0" fontId="42" fillId="33" borderId="0" xfId="0" applyFont="1" applyFill="1" applyAlignment="1">
      <alignment/>
    </xf>
    <xf numFmtId="165" fontId="42" fillId="33" borderId="0" xfId="46" applyNumberFormat="1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7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49" fontId="4" fillId="0" borderId="10" xfId="5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34" borderId="0" xfId="46" applyNumberFormat="1" applyFont="1" applyFill="1" applyAlignment="1">
      <alignment/>
    </xf>
    <xf numFmtId="165" fontId="0" fillId="33" borderId="0" xfId="46" applyNumberFormat="1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0" xfId="48" applyNumberFormat="1" applyFont="1" applyFill="1" applyBorder="1" applyAlignment="1">
      <alignment vertical="center"/>
    </xf>
    <xf numFmtId="3" fontId="4" fillId="0" borderId="10" xfId="48" applyNumberFormat="1" applyFont="1" applyFill="1" applyBorder="1" applyAlignment="1">
      <alignment horizontal="right" vertical="center"/>
    </xf>
    <xf numFmtId="37" fontId="4" fillId="0" borderId="10" xfId="0" applyNumberFormat="1" applyFont="1" applyFill="1" applyBorder="1" applyAlignment="1">
      <alignment vertical="center"/>
    </xf>
    <xf numFmtId="3" fontId="4" fillId="0" borderId="10" xfId="48" applyNumberFormat="1" applyFont="1" applyFill="1" applyBorder="1" applyAlignment="1">
      <alignment vertical="center" wrapText="1"/>
    </xf>
    <xf numFmtId="165" fontId="0" fillId="0" borderId="10" xfId="46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NDOS CESAN-PENS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7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17.57421875" style="0" customWidth="1"/>
    <col min="2" max="2" width="33.57421875" style="0" customWidth="1"/>
    <col min="3" max="3" width="20.421875" style="0" bestFit="1" customWidth="1"/>
    <col min="4" max="4" width="18.8515625" style="0" bestFit="1" customWidth="1"/>
    <col min="5" max="7" width="20.421875" style="0" bestFit="1" customWidth="1"/>
    <col min="8" max="8" width="16.8515625" style="0" bestFit="1" customWidth="1"/>
    <col min="9" max="9" width="11.57421875" style="0" bestFit="1" customWidth="1"/>
  </cols>
  <sheetData>
    <row r="2" ht="15">
      <c r="B2" t="s">
        <v>0</v>
      </c>
    </row>
    <row r="3" ht="15">
      <c r="B3" t="s">
        <v>1</v>
      </c>
    </row>
    <row r="4" ht="15">
      <c r="B4" t="s">
        <v>2</v>
      </c>
    </row>
    <row r="5" ht="15">
      <c r="B5" t="s">
        <v>3</v>
      </c>
    </row>
    <row r="6" ht="15">
      <c r="B6" t="s">
        <v>4</v>
      </c>
    </row>
    <row r="7" ht="15">
      <c r="B7" t="s">
        <v>5</v>
      </c>
    </row>
    <row r="8" ht="15">
      <c r="B8" t="s">
        <v>6</v>
      </c>
    </row>
    <row r="9" spans="2:11" ht="15">
      <c r="B9" s="1" t="s">
        <v>340</v>
      </c>
      <c r="C9" s="1"/>
      <c r="D9" s="1"/>
      <c r="E9" s="1"/>
      <c r="F9" s="1"/>
      <c r="G9" s="1"/>
      <c r="H9" s="1"/>
      <c r="I9" s="1"/>
      <c r="J9" s="1"/>
      <c r="K9" s="1"/>
    </row>
    <row r="10" spans="3:8" ht="15">
      <c r="C10" s="31">
        <f aca="true" t="shared" si="0" ref="C10:H10">+C604-C12</f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</row>
    <row r="11" spans="2:9" ht="15"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">
      <c r="B12" s="5" t="s">
        <v>15</v>
      </c>
      <c r="C12" s="6">
        <v>2419008014049</v>
      </c>
      <c r="D12" s="6">
        <v>299020482762</v>
      </c>
      <c r="E12" s="6">
        <v>2718028496811</v>
      </c>
      <c r="F12" s="6">
        <v>1366143996211</v>
      </c>
      <c r="G12" s="6">
        <v>1351884500600</v>
      </c>
      <c r="H12" s="6">
        <v>3313624318</v>
      </c>
      <c r="I12" s="6">
        <v>50.26</v>
      </c>
    </row>
    <row r="13" spans="2:9" ht="15" hidden="1">
      <c r="B13" s="7" t="s">
        <v>16</v>
      </c>
      <c r="C13" s="8">
        <v>1560537391323</v>
      </c>
      <c r="D13" s="8">
        <v>67964943169</v>
      </c>
      <c r="E13" s="8">
        <v>1628502334492</v>
      </c>
      <c r="F13" s="8">
        <v>771803905957</v>
      </c>
      <c r="G13" s="8">
        <v>856698428535</v>
      </c>
      <c r="H13" s="8">
        <v>-26009479</v>
      </c>
      <c r="I13" s="8">
        <v>47.39</v>
      </c>
    </row>
    <row r="14" spans="2:9" ht="15" hidden="1">
      <c r="B14" t="s">
        <v>17</v>
      </c>
      <c r="C14" s="3">
        <v>955160088012</v>
      </c>
      <c r="D14" s="3">
        <v>-8944269497</v>
      </c>
      <c r="E14" s="3">
        <v>946215818515</v>
      </c>
      <c r="F14" s="3">
        <v>433895359180</v>
      </c>
      <c r="G14" s="3">
        <v>512320459335</v>
      </c>
      <c r="H14" s="3">
        <v>-25563000</v>
      </c>
      <c r="I14" s="3">
        <v>45.86</v>
      </c>
    </row>
    <row r="15" spans="2:9" ht="15" hidden="1">
      <c r="B15" t="s">
        <v>18</v>
      </c>
      <c r="C15" s="33">
        <v>62928296000</v>
      </c>
      <c r="D15" s="3">
        <v>0</v>
      </c>
      <c r="E15" s="3">
        <v>62928296000</v>
      </c>
      <c r="F15" s="3">
        <v>48360221453</v>
      </c>
      <c r="G15" s="3">
        <v>14568074547</v>
      </c>
      <c r="H15" s="3">
        <v>-20706400</v>
      </c>
      <c r="I15" s="3">
        <v>76.85</v>
      </c>
    </row>
    <row r="16" spans="2:9" ht="15" hidden="1">
      <c r="B16" t="s">
        <v>19</v>
      </c>
      <c r="C16" s="3">
        <v>62928296000</v>
      </c>
      <c r="D16" s="3">
        <v>0</v>
      </c>
      <c r="E16" s="3">
        <v>62928296000</v>
      </c>
      <c r="F16" s="3">
        <v>48360221453</v>
      </c>
      <c r="G16" s="3">
        <v>14568074547</v>
      </c>
      <c r="H16" s="3">
        <v>-20706400</v>
      </c>
      <c r="I16" s="3">
        <v>76.85</v>
      </c>
    </row>
    <row r="17" spans="2:9" ht="15" hidden="1">
      <c r="B17" t="s">
        <v>20</v>
      </c>
      <c r="C17" s="33">
        <v>332957522000</v>
      </c>
      <c r="D17" s="3">
        <v>0</v>
      </c>
      <c r="E17" s="3">
        <v>332957522000</v>
      </c>
      <c r="F17" s="3">
        <v>167442439372</v>
      </c>
      <c r="G17" s="3">
        <v>165515082628</v>
      </c>
      <c r="H17" s="3">
        <v>-4856600</v>
      </c>
      <c r="I17" s="3">
        <v>50.29</v>
      </c>
    </row>
    <row r="18" spans="2:9" ht="15" hidden="1">
      <c r="B18" t="s">
        <v>21</v>
      </c>
      <c r="C18" s="3">
        <v>332957522000</v>
      </c>
      <c r="D18" s="3">
        <v>0</v>
      </c>
      <c r="E18" s="3">
        <v>332957522000</v>
      </c>
      <c r="F18" s="3">
        <v>167442439372</v>
      </c>
      <c r="G18" s="3">
        <v>165515082628</v>
      </c>
      <c r="H18" s="3">
        <v>-4856600</v>
      </c>
      <c r="I18" s="3">
        <v>50.29</v>
      </c>
    </row>
    <row r="19" spans="2:9" ht="15" hidden="1">
      <c r="B19" t="s">
        <v>22</v>
      </c>
      <c r="C19" s="33">
        <v>29945301000</v>
      </c>
      <c r="D19" s="3">
        <v>0</v>
      </c>
      <c r="E19" s="3">
        <v>29945301000</v>
      </c>
      <c r="F19" s="3">
        <v>10590605550</v>
      </c>
      <c r="G19" s="3">
        <v>19354695450</v>
      </c>
      <c r="H19" s="3">
        <v>0</v>
      </c>
      <c r="I19" s="3">
        <v>35.37</v>
      </c>
    </row>
    <row r="20" spans="2:9" ht="15" hidden="1">
      <c r="B20" t="s">
        <v>23</v>
      </c>
      <c r="C20" s="3">
        <v>29945301000</v>
      </c>
      <c r="D20" s="3">
        <v>0</v>
      </c>
      <c r="E20" s="3">
        <v>29945301000</v>
      </c>
      <c r="F20" s="3">
        <v>10590605550</v>
      </c>
      <c r="G20" s="3">
        <v>19354695450</v>
      </c>
      <c r="H20" s="3">
        <v>0</v>
      </c>
      <c r="I20" s="3">
        <v>35.37</v>
      </c>
    </row>
    <row r="21" spans="2:9" ht="15" hidden="1">
      <c r="B21" t="s">
        <v>24</v>
      </c>
      <c r="C21" s="33">
        <v>198149994000</v>
      </c>
      <c r="D21" s="3">
        <v>0</v>
      </c>
      <c r="E21" s="3">
        <v>198149994000</v>
      </c>
      <c r="F21" s="3">
        <v>100796453468</v>
      </c>
      <c r="G21" s="3">
        <v>97353540532</v>
      </c>
      <c r="H21" s="3">
        <v>0</v>
      </c>
      <c r="I21" s="3">
        <v>50.87</v>
      </c>
    </row>
    <row r="22" spans="2:9" ht="15" hidden="1">
      <c r="B22" t="s">
        <v>25</v>
      </c>
      <c r="C22" s="3">
        <v>198149994000</v>
      </c>
      <c r="D22" s="3">
        <v>0</v>
      </c>
      <c r="E22" s="3">
        <v>198149994000</v>
      </c>
      <c r="F22" s="3">
        <v>100796453468</v>
      </c>
      <c r="G22" s="3">
        <v>97353540532</v>
      </c>
      <c r="H22" s="3">
        <v>0</v>
      </c>
      <c r="I22" s="3">
        <v>50.87</v>
      </c>
    </row>
    <row r="23" spans="2:9" ht="15" hidden="1">
      <c r="B23" t="s">
        <v>26</v>
      </c>
      <c r="C23" s="33">
        <v>2843824000</v>
      </c>
      <c r="D23" s="3">
        <v>0</v>
      </c>
      <c r="E23" s="3">
        <v>2843824000</v>
      </c>
      <c r="F23" s="3">
        <v>3523152282</v>
      </c>
      <c r="G23" s="3">
        <v>-679328282</v>
      </c>
      <c r="H23" s="3">
        <v>0</v>
      </c>
      <c r="I23" s="3">
        <v>123.89</v>
      </c>
    </row>
    <row r="24" spans="2:9" ht="15" hidden="1">
      <c r="B24" t="s">
        <v>27</v>
      </c>
      <c r="C24" s="3">
        <v>2843824000</v>
      </c>
      <c r="D24" s="3">
        <v>0</v>
      </c>
      <c r="E24" s="3">
        <v>2843824000</v>
      </c>
      <c r="F24" s="3">
        <v>3523152282</v>
      </c>
      <c r="G24" s="3">
        <v>-679328282</v>
      </c>
      <c r="H24" s="3">
        <v>0</v>
      </c>
      <c r="I24" s="3">
        <v>123.89</v>
      </c>
    </row>
    <row r="25" spans="2:9" ht="15" hidden="1">
      <c r="B25" t="s">
        <v>28</v>
      </c>
      <c r="C25" s="33">
        <v>3327677000</v>
      </c>
      <c r="D25" s="3">
        <v>0</v>
      </c>
      <c r="E25" s="3">
        <v>3327677000</v>
      </c>
      <c r="F25" s="3">
        <v>910464648</v>
      </c>
      <c r="G25" s="3">
        <v>2417212352</v>
      </c>
      <c r="H25" s="3">
        <v>0</v>
      </c>
      <c r="I25" s="3">
        <v>27.36</v>
      </c>
    </row>
    <row r="26" spans="2:9" ht="15" hidden="1">
      <c r="B26" t="s">
        <v>29</v>
      </c>
      <c r="C26" s="3">
        <v>3327677000</v>
      </c>
      <c r="D26" s="3">
        <v>0</v>
      </c>
      <c r="E26" s="3">
        <v>3327677000</v>
      </c>
      <c r="F26" s="3">
        <v>910464648</v>
      </c>
      <c r="G26" s="3">
        <v>2417212352</v>
      </c>
      <c r="H26" s="3">
        <v>0</v>
      </c>
      <c r="I26" s="3">
        <v>27.36</v>
      </c>
    </row>
    <row r="27" spans="2:9" ht="15" hidden="1">
      <c r="B27" t="s">
        <v>30</v>
      </c>
      <c r="C27" s="33">
        <v>48551689000</v>
      </c>
      <c r="D27" s="3">
        <v>0</v>
      </c>
      <c r="E27" s="3">
        <v>48551689000</v>
      </c>
      <c r="F27" s="3">
        <v>24629864608</v>
      </c>
      <c r="G27" s="3">
        <v>23921824392</v>
      </c>
      <c r="H27" s="3">
        <v>0</v>
      </c>
      <c r="I27" s="3">
        <v>50.73</v>
      </c>
    </row>
    <row r="28" spans="2:9" ht="15" hidden="1">
      <c r="B28" t="s">
        <v>31</v>
      </c>
      <c r="C28" s="3">
        <v>48551689000</v>
      </c>
      <c r="D28" s="3">
        <v>0</v>
      </c>
      <c r="E28" s="3">
        <v>48551689000</v>
      </c>
      <c r="F28" s="3">
        <v>24629864608</v>
      </c>
      <c r="G28" s="3">
        <v>23921824392</v>
      </c>
      <c r="H28" s="3">
        <v>0</v>
      </c>
      <c r="I28" s="3">
        <v>50.73</v>
      </c>
    </row>
    <row r="29" spans="2:9" ht="15" hidden="1">
      <c r="B29" t="s">
        <v>32</v>
      </c>
      <c r="C29" s="33">
        <v>7738003000</v>
      </c>
      <c r="D29" s="3">
        <v>0</v>
      </c>
      <c r="E29" s="3">
        <v>7738003000</v>
      </c>
      <c r="F29" s="3">
        <v>4400399445</v>
      </c>
      <c r="G29" s="3">
        <v>3337603555</v>
      </c>
      <c r="H29" s="3">
        <v>0</v>
      </c>
      <c r="I29" s="3">
        <v>56.87</v>
      </c>
    </row>
    <row r="30" spans="2:9" ht="15" hidden="1">
      <c r="B30" t="s">
        <v>33</v>
      </c>
      <c r="C30" s="3">
        <v>7738003000</v>
      </c>
      <c r="D30" s="3">
        <v>0</v>
      </c>
      <c r="E30" s="3">
        <v>7738003000</v>
      </c>
      <c r="F30" s="3">
        <v>4400399445</v>
      </c>
      <c r="G30" s="3">
        <v>3337603555</v>
      </c>
      <c r="H30" s="3">
        <v>0</v>
      </c>
      <c r="I30" s="3">
        <v>56.87</v>
      </c>
    </row>
    <row r="31" spans="2:9" ht="15" hidden="1">
      <c r="B31" t="s">
        <v>34</v>
      </c>
      <c r="C31" s="33">
        <v>35301272000</v>
      </c>
      <c r="D31" s="3">
        <v>0</v>
      </c>
      <c r="E31" s="3">
        <v>35301272000</v>
      </c>
      <c r="F31" s="3">
        <v>20137786351</v>
      </c>
      <c r="G31" s="3">
        <v>15163485649</v>
      </c>
      <c r="H31" s="3">
        <v>0</v>
      </c>
      <c r="I31" s="3">
        <v>57.05</v>
      </c>
    </row>
    <row r="32" spans="2:9" ht="15" hidden="1">
      <c r="B32" t="s">
        <v>35</v>
      </c>
      <c r="C32" s="3">
        <v>35301272000</v>
      </c>
      <c r="D32" s="3">
        <v>0</v>
      </c>
      <c r="E32" s="3">
        <v>35301272000</v>
      </c>
      <c r="F32" s="3">
        <v>20137786351</v>
      </c>
      <c r="G32" s="3">
        <v>15163485649</v>
      </c>
      <c r="H32" s="3">
        <v>0</v>
      </c>
      <c r="I32" s="3">
        <v>57.05</v>
      </c>
    </row>
    <row r="33" spans="2:9" ht="15" hidden="1">
      <c r="B33" t="s">
        <v>36</v>
      </c>
      <c r="C33" s="33">
        <v>52256902000</v>
      </c>
      <c r="D33" s="3">
        <v>0</v>
      </c>
      <c r="E33" s="3">
        <v>52256902000</v>
      </c>
      <c r="F33" s="3">
        <v>19820507052</v>
      </c>
      <c r="G33" s="3">
        <v>32436394948</v>
      </c>
      <c r="H33" s="3">
        <v>0</v>
      </c>
      <c r="I33" s="3">
        <v>37.93</v>
      </c>
    </row>
    <row r="34" spans="2:9" ht="15" hidden="1">
      <c r="B34" t="s">
        <v>37</v>
      </c>
      <c r="C34" s="3">
        <v>52256902000</v>
      </c>
      <c r="D34" s="3">
        <v>0</v>
      </c>
      <c r="E34" s="3">
        <v>52256902000</v>
      </c>
      <c r="F34" s="3">
        <v>19820507052</v>
      </c>
      <c r="G34" s="3">
        <v>32436394948</v>
      </c>
      <c r="H34" s="3">
        <v>0</v>
      </c>
      <c r="I34" s="3">
        <v>37.93</v>
      </c>
    </row>
    <row r="35" spans="2:9" ht="15" hidden="1">
      <c r="B35" t="s">
        <v>38</v>
      </c>
      <c r="C35" s="33">
        <v>18096395000</v>
      </c>
      <c r="D35" s="3">
        <v>0</v>
      </c>
      <c r="E35" s="3">
        <v>18096395000</v>
      </c>
      <c r="F35" s="3">
        <v>4332342355</v>
      </c>
      <c r="G35" s="3">
        <v>13764052645</v>
      </c>
      <c r="H35" s="3">
        <v>0</v>
      </c>
      <c r="I35" s="3">
        <v>23.94</v>
      </c>
    </row>
    <row r="36" spans="2:9" ht="15" hidden="1">
      <c r="B36" t="s">
        <v>39</v>
      </c>
      <c r="C36" s="3">
        <v>18096395000</v>
      </c>
      <c r="D36" s="3">
        <v>0</v>
      </c>
      <c r="E36" s="3">
        <v>18096395000</v>
      </c>
      <c r="F36" s="3">
        <v>4332342355</v>
      </c>
      <c r="G36" s="3">
        <v>13764052645</v>
      </c>
      <c r="H36" s="3">
        <v>0</v>
      </c>
      <c r="I36" s="3">
        <v>23.94</v>
      </c>
    </row>
    <row r="37" spans="2:9" ht="15" hidden="1">
      <c r="B37" t="s">
        <v>40</v>
      </c>
      <c r="C37" s="33">
        <v>3428723000</v>
      </c>
      <c r="D37" s="3">
        <v>0</v>
      </c>
      <c r="E37" s="3">
        <v>3428723000</v>
      </c>
      <c r="F37" s="3">
        <v>2265965553</v>
      </c>
      <c r="G37" s="3">
        <v>1162757447</v>
      </c>
      <c r="H37" s="3">
        <v>0</v>
      </c>
      <c r="I37" s="3">
        <v>66.09</v>
      </c>
    </row>
    <row r="38" spans="2:9" ht="15" hidden="1">
      <c r="B38" t="s">
        <v>39</v>
      </c>
      <c r="C38" s="3">
        <v>3428723000</v>
      </c>
      <c r="D38" s="3">
        <v>0</v>
      </c>
      <c r="E38" s="3">
        <v>3428723000</v>
      </c>
      <c r="F38" s="3">
        <v>2265965553</v>
      </c>
      <c r="G38" s="3">
        <v>1162757447</v>
      </c>
      <c r="H38" s="3">
        <v>0</v>
      </c>
      <c r="I38" s="3">
        <v>66.09</v>
      </c>
    </row>
    <row r="39" spans="2:9" ht="15" hidden="1">
      <c r="B39" t="s">
        <v>41</v>
      </c>
      <c r="C39" s="33">
        <v>27162000</v>
      </c>
      <c r="D39" s="3">
        <v>0</v>
      </c>
      <c r="E39" s="3">
        <v>27162000</v>
      </c>
      <c r="F39" s="3">
        <v>27390992</v>
      </c>
      <c r="G39" s="3">
        <v>-228992</v>
      </c>
      <c r="H39" s="3">
        <v>0</v>
      </c>
      <c r="I39" s="3">
        <v>100.84</v>
      </c>
    </row>
    <row r="40" spans="2:9" ht="15" hidden="1">
      <c r="B40" t="s">
        <v>42</v>
      </c>
      <c r="C40" s="3">
        <v>27162000</v>
      </c>
      <c r="D40" s="3">
        <v>0</v>
      </c>
      <c r="E40" s="3">
        <v>27162000</v>
      </c>
      <c r="F40" s="3">
        <v>27390992</v>
      </c>
      <c r="G40" s="3">
        <v>-228992</v>
      </c>
      <c r="H40" s="3">
        <v>0</v>
      </c>
      <c r="I40" s="3">
        <v>100.84</v>
      </c>
    </row>
    <row r="41" spans="2:9" ht="15" hidden="1">
      <c r="B41" t="s">
        <v>43</v>
      </c>
      <c r="C41" s="33">
        <v>218318000</v>
      </c>
      <c r="D41" s="3">
        <v>0</v>
      </c>
      <c r="E41" s="3">
        <v>218318000</v>
      </c>
      <c r="F41" s="3">
        <v>112643325</v>
      </c>
      <c r="G41" s="3">
        <v>105674675</v>
      </c>
      <c r="H41" s="3">
        <v>0</v>
      </c>
      <c r="I41" s="3">
        <v>51.6</v>
      </c>
    </row>
    <row r="42" spans="2:9" ht="15" hidden="1">
      <c r="B42" t="s">
        <v>44</v>
      </c>
      <c r="C42" s="3">
        <v>218318000</v>
      </c>
      <c r="D42" s="3">
        <v>0</v>
      </c>
      <c r="E42" s="3">
        <v>218318000</v>
      </c>
      <c r="F42" s="3">
        <v>112643325</v>
      </c>
      <c r="G42" s="3">
        <v>105674675</v>
      </c>
      <c r="H42" s="3">
        <v>0</v>
      </c>
      <c r="I42" s="3">
        <v>51.6</v>
      </c>
    </row>
    <row r="43" spans="2:9" ht="15" hidden="1">
      <c r="B43" t="s">
        <v>45</v>
      </c>
      <c r="C43" s="33">
        <v>9261729000</v>
      </c>
      <c r="D43" s="3">
        <v>0</v>
      </c>
      <c r="E43" s="3">
        <v>9261729000</v>
      </c>
      <c r="F43" s="3">
        <v>5585626276</v>
      </c>
      <c r="G43" s="3">
        <v>3676102724</v>
      </c>
      <c r="H43" s="3">
        <v>0</v>
      </c>
      <c r="I43" s="3">
        <v>60.31</v>
      </c>
    </row>
    <row r="44" spans="2:9" ht="15" hidden="1">
      <c r="B44" t="s">
        <v>46</v>
      </c>
      <c r="C44" s="3">
        <v>9261729000</v>
      </c>
      <c r="D44" s="3">
        <v>0</v>
      </c>
      <c r="E44" s="3">
        <v>9261729000</v>
      </c>
      <c r="F44" s="3">
        <v>5585626276</v>
      </c>
      <c r="G44" s="3">
        <v>3676102724</v>
      </c>
      <c r="H44" s="3">
        <v>0</v>
      </c>
      <c r="I44" s="3">
        <v>60.31</v>
      </c>
    </row>
    <row r="45" spans="2:9" ht="15" hidden="1">
      <c r="B45" t="s">
        <v>47</v>
      </c>
      <c r="C45" s="33">
        <v>4486353000</v>
      </c>
      <c r="D45" s="3">
        <v>0</v>
      </c>
      <c r="E45" s="3">
        <v>4486353000</v>
      </c>
      <c r="F45" s="3">
        <v>3300180558</v>
      </c>
      <c r="G45" s="3">
        <v>1186172442</v>
      </c>
      <c r="H45" s="3">
        <v>0</v>
      </c>
      <c r="I45" s="3">
        <v>73.56</v>
      </c>
    </row>
    <row r="46" spans="2:9" ht="15" hidden="1">
      <c r="B46" t="s">
        <v>48</v>
      </c>
      <c r="C46" s="3">
        <v>4486353000</v>
      </c>
      <c r="D46" s="3">
        <v>0</v>
      </c>
      <c r="E46" s="3">
        <v>4486353000</v>
      </c>
      <c r="F46" s="3">
        <v>3300180558</v>
      </c>
      <c r="G46" s="3">
        <v>1186172442</v>
      </c>
      <c r="H46" s="3">
        <v>0</v>
      </c>
      <c r="I46" s="3">
        <v>73.56</v>
      </c>
    </row>
    <row r="47" spans="2:9" ht="15" hidden="1">
      <c r="B47" t="s">
        <v>49</v>
      </c>
      <c r="C47" s="33">
        <v>133790000</v>
      </c>
      <c r="D47" s="3">
        <v>0</v>
      </c>
      <c r="E47" s="3">
        <v>133790000</v>
      </c>
      <c r="F47" s="3">
        <v>0</v>
      </c>
      <c r="G47" s="3">
        <v>133790000</v>
      </c>
      <c r="H47" s="3">
        <v>0</v>
      </c>
      <c r="I47" s="3">
        <v>0</v>
      </c>
    </row>
    <row r="48" spans="2:9" ht="15" hidden="1">
      <c r="B48" t="s">
        <v>50</v>
      </c>
      <c r="C48" s="3">
        <v>133790000</v>
      </c>
      <c r="D48" s="3">
        <v>0</v>
      </c>
      <c r="E48" s="3">
        <v>133790000</v>
      </c>
      <c r="F48" s="3">
        <v>0</v>
      </c>
      <c r="G48" s="3">
        <v>133790000</v>
      </c>
      <c r="H48" s="3">
        <v>0</v>
      </c>
      <c r="I48" s="3">
        <v>0</v>
      </c>
    </row>
    <row r="49" spans="2:9" ht="15" hidden="1">
      <c r="B49" t="s">
        <v>51</v>
      </c>
      <c r="C49" s="33">
        <v>8287505000</v>
      </c>
      <c r="D49" s="3">
        <v>0</v>
      </c>
      <c r="E49" s="3">
        <v>8287505000</v>
      </c>
      <c r="F49" s="3">
        <v>4889589476</v>
      </c>
      <c r="G49" s="3">
        <v>3397915524</v>
      </c>
      <c r="H49" s="3">
        <v>0</v>
      </c>
      <c r="I49" s="3">
        <v>59</v>
      </c>
    </row>
    <row r="50" spans="2:9" ht="15" hidden="1">
      <c r="B50" t="s">
        <v>52</v>
      </c>
      <c r="C50" s="3">
        <v>8287505000</v>
      </c>
      <c r="D50" s="3">
        <v>0</v>
      </c>
      <c r="E50" s="3">
        <v>8287505000</v>
      </c>
      <c r="F50" s="3">
        <v>4889589476</v>
      </c>
      <c r="G50" s="3">
        <v>3397915524</v>
      </c>
      <c r="H50" s="3">
        <v>0</v>
      </c>
      <c r="I50" s="3">
        <v>59</v>
      </c>
    </row>
    <row r="51" spans="2:9" ht="15" hidden="1">
      <c r="B51" t="s">
        <v>53</v>
      </c>
      <c r="C51" s="33">
        <v>361844000</v>
      </c>
      <c r="D51" s="3">
        <v>0</v>
      </c>
      <c r="E51" s="3">
        <v>361844000</v>
      </c>
      <c r="F51" s="3">
        <v>232847659</v>
      </c>
      <c r="G51" s="3">
        <v>128996341</v>
      </c>
      <c r="H51" s="3">
        <v>0</v>
      </c>
      <c r="I51" s="3">
        <v>64.35</v>
      </c>
    </row>
    <row r="52" spans="2:9" ht="15" hidden="1">
      <c r="B52" t="s">
        <v>54</v>
      </c>
      <c r="C52" s="3">
        <v>361844000</v>
      </c>
      <c r="D52" s="3">
        <v>0</v>
      </c>
      <c r="E52" s="3">
        <v>361844000</v>
      </c>
      <c r="F52" s="3">
        <v>232847659</v>
      </c>
      <c r="G52" s="3">
        <v>128996341</v>
      </c>
      <c r="H52" s="3">
        <v>0</v>
      </c>
      <c r="I52" s="3">
        <v>64.35</v>
      </c>
    </row>
    <row r="53" spans="2:9" ht="15" hidden="1">
      <c r="B53" t="s">
        <v>55</v>
      </c>
      <c r="C53" s="33">
        <v>121784109012</v>
      </c>
      <c r="D53" s="3">
        <v>-9250113744</v>
      </c>
      <c r="E53" s="3">
        <v>112533995268</v>
      </c>
      <c r="F53" s="3">
        <v>12536878757</v>
      </c>
      <c r="G53" s="3">
        <v>99997116511</v>
      </c>
      <c r="H53" s="3">
        <v>0</v>
      </c>
      <c r="I53" s="3">
        <v>11.14</v>
      </c>
    </row>
    <row r="54" spans="2:9" ht="15" hidden="1">
      <c r="B54" t="s">
        <v>56</v>
      </c>
      <c r="C54" s="3">
        <v>121784109012</v>
      </c>
      <c r="D54" s="3">
        <v>-9250113744</v>
      </c>
      <c r="E54" s="3">
        <v>112533995268</v>
      </c>
      <c r="F54" s="3">
        <v>12536878757</v>
      </c>
      <c r="G54" s="3">
        <v>99997116511</v>
      </c>
      <c r="H54" s="3">
        <v>0</v>
      </c>
      <c r="I54" s="3">
        <v>11.14</v>
      </c>
    </row>
    <row r="55" spans="2:9" ht="15" hidden="1">
      <c r="B55" t="s">
        <v>57</v>
      </c>
      <c r="C55" s="33">
        <v>0</v>
      </c>
      <c r="D55" s="3">
        <v>305844247</v>
      </c>
      <c r="E55" s="3">
        <v>305844247</v>
      </c>
      <c r="F55" s="3">
        <v>0</v>
      </c>
      <c r="G55" s="3">
        <v>305844247</v>
      </c>
      <c r="H55" s="3">
        <v>0</v>
      </c>
      <c r="I55" s="3">
        <v>0</v>
      </c>
    </row>
    <row r="56" spans="2:9" ht="15" hidden="1">
      <c r="B56" t="s">
        <v>58</v>
      </c>
      <c r="C56" s="3">
        <v>0</v>
      </c>
      <c r="D56" s="3">
        <v>305844247</v>
      </c>
      <c r="E56" s="3">
        <v>305844247</v>
      </c>
      <c r="F56" s="3">
        <v>0</v>
      </c>
      <c r="G56" s="3">
        <v>305844247</v>
      </c>
      <c r="H56" s="3">
        <v>0</v>
      </c>
      <c r="I56" s="3">
        <v>0</v>
      </c>
    </row>
    <row r="57" spans="2:9" ht="15" hidden="1">
      <c r="B57" t="s">
        <v>59</v>
      </c>
      <c r="C57" s="33">
        <v>15073680000</v>
      </c>
      <c r="D57" s="3">
        <v>0</v>
      </c>
      <c r="E57" s="3">
        <v>15073680000</v>
      </c>
      <c r="F57" s="3">
        <v>0</v>
      </c>
      <c r="G57" s="3">
        <v>15073680000</v>
      </c>
      <c r="H57" s="3">
        <v>0</v>
      </c>
      <c r="I57" s="3">
        <v>0</v>
      </c>
    </row>
    <row r="58" spans="2:9" ht="15" hidden="1">
      <c r="B58" t="s">
        <v>60</v>
      </c>
      <c r="C58" s="3">
        <v>15073680000</v>
      </c>
      <c r="D58" s="3">
        <v>0</v>
      </c>
      <c r="E58" s="3">
        <v>15073680000</v>
      </c>
      <c r="F58" s="3">
        <v>0</v>
      </c>
      <c r="G58" s="3">
        <v>15073680000</v>
      </c>
      <c r="H58" s="3">
        <v>0</v>
      </c>
      <c r="I58" s="3">
        <v>0</v>
      </c>
    </row>
    <row r="59" spans="2:9" ht="15" hidden="1">
      <c r="B59" t="s">
        <v>61</v>
      </c>
      <c r="C59" s="3">
        <v>1096176000</v>
      </c>
      <c r="D59" s="3">
        <v>0</v>
      </c>
      <c r="E59" s="3">
        <v>1096176000</v>
      </c>
      <c r="F59" s="3">
        <v>993329073</v>
      </c>
      <c r="G59" s="3">
        <v>102846927</v>
      </c>
      <c r="H59" s="3">
        <v>0</v>
      </c>
      <c r="I59" s="3">
        <v>90.62</v>
      </c>
    </row>
    <row r="60" spans="2:9" ht="15" hidden="1">
      <c r="B60" t="s">
        <v>62</v>
      </c>
      <c r="C60" s="33">
        <v>1096176000</v>
      </c>
      <c r="D60" s="3">
        <v>0</v>
      </c>
      <c r="E60" s="3">
        <v>1096176000</v>
      </c>
      <c r="F60" s="3">
        <v>993329073</v>
      </c>
      <c r="G60" s="3">
        <v>102846927</v>
      </c>
      <c r="H60" s="3">
        <v>0</v>
      </c>
      <c r="I60" s="3">
        <v>90.62</v>
      </c>
    </row>
    <row r="61" spans="2:9" ht="15" hidden="1">
      <c r="B61" t="s">
        <v>63</v>
      </c>
      <c r="C61" s="3">
        <v>1096176000</v>
      </c>
      <c r="D61" s="3">
        <v>0</v>
      </c>
      <c r="E61" s="3">
        <v>1096176000</v>
      </c>
      <c r="F61" s="3">
        <v>993329073</v>
      </c>
      <c r="G61" s="3">
        <v>102846927</v>
      </c>
      <c r="H61" s="3">
        <v>0</v>
      </c>
      <c r="I61" s="3">
        <v>90.62</v>
      </c>
    </row>
    <row r="62" spans="2:9" ht="15" hidden="1">
      <c r="B62" t="s">
        <v>64</v>
      </c>
      <c r="C62" s="3">
        <v>0</v>
      </c>
      <c r="D62" s="3">
        <v>6200000000</v>
      </c>
      <c r="E62" s="3">
        <v>6200000000</v>
      </c>
      <c r="F62" s="3">
        <v>6200000000</v>
      </c>
      <c r="G62" s="3">
        <v>0</v>
      </c>
      <c r="H62" s="3">
        <v>0</v>
      </c>
      <c r="I62" s="3">
        <v>100</v>
      </c>
    </row>
    <row r="63" spans="2:9" ht="15" hidden="1">
      <c r="B63" t="s">
        <v>65</v>
      </c>
      <c r="C63" s="33">
        <v>0</v>
      </c>
      <c r="D63" s="3">
        <v>6200000000</v>
      </c>
      <c r="E63" s="3">
        <v>6200000000</v>
      </c>
      <c r="F63" s="3">
        <v>6200000000</v>
      </c>
      <c r="G63" s="3">
        <v>0</v>
      </c>
      <c r="H63" s="3">
        <v>0</v>
      </c>
      <c r="I63" s="3">
        <v>100</v>
      </c>
    </row>
    <row r="64" spans="2:9" ht="15" hidden="1">
      <c r="B64" t="s">
        <v>66</v>
      </c>
      <c r="C64" s="3">
        <v>0</v>
      </c>
      <c r="D64" s="3">
        <v>6200000000</v>
      </c>
      <c r="E64" s="3">
        <v>6200000000</v>
      </c>
      <c r="F64" s="3">
        <v>6200000000</v>
      </c>
      <c r="G64" s="3">
        <v>0</v>
      </c>
      <c r="H64" s="3">
        <v>0</v>
      </c>
      <c r="I64" s="3">
        <v>100</v>
      </c>
    </row>
    <row r="65" spans="2:9" ht="15" hidden="1">
      <c r="B65" t="s">
        <v>67</v>
      </c>
      <c r="C65" s="3">
        <v>2196809000</v>
      </c>
      <c r="D65" s="3">
        <v>547435379</v>
      </c>
      <c r="E65" s="3">
        <v>2744244379</v>
      </c>
      <c r="F65" s="3">
        <v>0</v>
      </c>
      <c r="G65" s="3">
        <v>2744244379</v>
      </c>
      <c r="H65" s="3">
        <v>0</v>
      </c>
      <c r="I65" s="3">
        <v>0</v>
      </c>
    </row>
    <row r="66" spans="2:9" ht="15" hidden="1">
      <c r="B66" t="s">
        <v>68</v>
      </c>
      <c r="C66" s="33">
        <v>2196809000</v>
      </c>
      <c r="D66" s="3">
        <v>0</v>
      </c>
      <c r="E66" s="3">
        <v>2196809000</v>
      </c>
      <c r="F66" s="3">
        <v>0</v>
      </c>
      <c r="G66" s="3">
        <v>2196809000</v>
      </c>
      <c r="H66" s="3">
        <v>0</v>
      </c>
      <c r="I66" s="3">
        <v>0</v>
      </c>
    </row>
    <row r="67" spans="2:9" ht="15" hidden="1">
      <c r="B67" t="s">
        <v>69</v>
      </c>
      <c r="C67" s="3">
        <v>2196809000</v>
      </c>
      <c r="D67" s="3">
        <v>0</v>
      </c>
      <c r="E67" s="3">
        <v>2196809000</v>
      </c>
      <c r="F67" s="3">
        <v>0</v>
      </c>
      <c r="G67" s="3">
        <v>2196809000</v>
      </c>
      <c r="H67" s="3">
        <v>0</v>
      </c>
      <c r="I67" s="3">
        <v>0</v>
      </c>
    </row>
    <row r="68" spans="2:9" ht="15" hidden="1">
      <c r="B68" t="s">
        <v>70</v>
      </c>
      <c r="C68" s="33">
        <v>0</v>
      </c>
      <c r="D68" s="3">
        <v>547435379</v>
      </c>
      <c r="E68" s="3">
        <v>547435379</v>
      </c>
      <c r="F68" s="3">
        <v>0</v>
      </c>
      <c r="G68" s="3">
        <v>547435379</v>
      </c>
      <c r="H68" s="3">
        <v>0</v>
      </c>
      <c r="I68" s="3">
        <v>0</v>
      </c>
    </row>
    <row r="69" spans="2:9" ht="15" hidden="1">
      <c r="B69" t="s">
        <v>66</v>
      </c>
      <c r="C69" s="3">
        <v>0</v>
      </c>
      <c r="D69" s="3">
        <v>547435379</v>
      </c>
      <c r="E69" s="3">
        <v>547435379</v>
      </c>
      <c r="F69" s="3">
        <v>0</v>
      </c>
      <c r="G69" s="3">
        <v>547435379</v>
      </c>
      <c r="H69" s="3">
        <v>0</v>
      </c>
      <c r="I69" s="3">
        <v>0</v>
      </c>
    </row>
    <row r="70" spans="2:9" ht="15" hidden="1">
      <c r="B70" t="s">
        <v>71</v>
      </c>
      <c r="C70" s="3">
        <v>144990000</v>
      </c>
      <c r="D70" s="3">
        <v>0</v>
      </c>
      <c r="E70" s="3">
        <v>144990000</v>
      </c>
      <c r="F70" s="3">
        <v>0</v>
      </c>
      <c r="G70" s="3">
        <v>144990000</v>
      </c>
      <c r="H70" s="3">
        <v>0</v>
      </c>
      <c r="I70" s="3">
        <v>0</v>
      </c>
    </row>
    <row r="71" spans="2:9" ht="15" hidden="1">
      <c r="B71" t="s">
        <v>72</v>
      </c>
      <c r="C71" s="33">
        <v>144990000</v>
      </c>
      <c r="D71" s="3">
        <v>0</v>
      </c>
      <c r="E71" s="3">
        <v>144990000</v>
      </c>
      <c r="F71" s="3">
        <v>0</v>
      </c>
      <c r="G71" s="3">
        <v>144990000</v>
      </c>
      <c r="H71" s="3">
        <v>0</v>
      </c>
      <c r="I71" s="3">
        <v>0</v>
      </c>
    </row>
    <row r="72" spans="2:9" ht="15" hidden="1">
      <c r="B72" t="s">
        <v>73</v>
      </c>
      <c r="C72" s="3">
        <v>144990000</v>
      </c>
      <c r="D72" s="3">
        <v>0</v>
      </c>
      <c r="E72" s="3">
        <v>144990000</v>
      </c>
      <c r="F72" s="3">
        <v>0</v>
      </c>
      <c r="G72" s="3">
        <v>144990000</v>
      </c>
      <c r="H72" s="3">
        <v>0</v>
      </c>
      <c r="I72" s="3">
        <v>0</v>
      </c>
    </row>
    <row r="73" spans="2:9" ht="15" hidden="1">
      <c r="B73" t="s">
        <v>74</v>
      </c>
      <c r="C73" s="3">
        <v>62718000</v>
      </c>
      <c r="D73" s="3">
        <v>0</v>
      </c>
      <c r="E73" s="3">
        <v>62718000</v>
      </c>
      <c r="F73" s="3">
        <v>0</v>
      </c>
      <c r="G73" s="3">
        <v>62718000</v>
      </c>
      <c r="H73" s="3">
        <v>0</v>
      </c>
      <c r="I73" s="3">
        <v>0</v>
      </c>
    </row>
    <row r="74" spans="2:9" ht="15" hidden="1">
      <c r="B74" t="s">
        <v>75</v>
      </c>
      <c r="C74" s="33">
        <v>62718000</v>
      </c>
      <c r="D74" s="3">
        <v>0</v>
      </c>
      <c r="E74" s="3">
        <v>62718000</v>
      </c>
      <c r="F74" s="3">
        <v>0</v>
      </c>
      <c r="G74" s="3">
        <v>62718000</v>
      </c>
      <c r="H74" s="3">
        <v>0</v>
      </c>
      <c r="I74" s="3">
        <v>0</v>
      </c>
    </row>
    <row r="75" spans="2:9" ht="15" hidden="1">
      <c r="B75" t="s">
        <v>73</v>
      </c>
      <c r="C75" s="3">
        <v>62718000</v>
      </c>
      <c r="D75" s="3">
        <v>0</v>
      </c>
      <c r="E75" s="3">
        <v>62718000</v>
      </c>
      <c r="F75" s="3">
        <v>0</v>
      </c>
      <c r="G75" s="3">
        <v>62718000</v>
      </c>
      <c r="H75" s="3">
        <v>0</v>
      </c>
      <c r="I75" s="3">
        <v>0</v>
      </c>
    </row>
    <row r="76" spans="2:9" ht="15" hidden="1">
      <c r="B76" t="s">
        <v>76</v>
      </c>
      <c r="C76" s="3">
        <v>282461000</v>
      </c>
      <c r="D76" s="3">
        <v>0</v>
      </c>
      <c r="E76" s="3">
        <v>282461000</v>
      </c>
      <c r="F76" s="3">
        <v>68937921</v>
      </c>
      <c r="G76" s="3">
        <v>213523079</v>
      </c>
      <c r="H76" s="3">
        <v>0</v>
      </c>
      <c r="I76" s="3">
        <v>24.41</v>
      </c>
    </row>
    <row r="77" spans="2:9" ht="15" hidden="1">
      <c r="B77" t="s">
        <v>28</v>
      </c>
      <c r="C77" s="33">
        <v>282461000</v>
      </c>
      <c r="D77" s="3">
        <v>0</v>
      </c>
      <c r="E77" s="3">
        <v>282461000</v>
      </c>
      <c r="F77" s="3">
        <v>68937921</v>
      </c>
      <c r="G77" s="3">
        <v>213523079</v>
      </c>
      <c r="H77" s="3">
        <v>0</v>
      </c>
      <c r="I77" s="3">
        <v>24.41</v>
      </c>
    </row>
    <row r="78" spans="2:9" ht="15" hidden="1">
      <c r="B78" t="s">
        <v>77</v>
      </c>
      <c r="C78" s="3">
        <v>282461000</v>
      </c>
      <c r="D78" s="3">
        <v>0</v>
      </c>
      <c r="E78" s="3">
        <v>282461000</v>
      </c>
      <c r="F78" s="3">
        <v>68937921</v>
      </c>
      <c r="G78" s="3">
        <v>213523079</v>
      </c>
      <c r="H78" s="3">
        <v>0</v>
      </c>
      <c r="I78" s="3">
        <v>24.41</v>
      </c>
    </row>
    <row r="79" spans="2:9" ht="15" hidden="1">
      <c r="B79" t="s">
        <v>78</v>
      </c>
      <c r="C79" s="3">
        <v>19232200000</v>
      </c>
      <c r="D79" s="3">
        <v>0</v>
      </c>
      <c r="E79" s="3">
        <v>19232200000</v>
      </c>
      <c r="F79" s="3">
        <v>8812829550</v>
      </c>
      <c r="G79" s="3">
        <v>10419370450</v>
      </c>
      <c r="H79" s="3">
        <v>0</v>
      </c>
      <c r="I79" s="3">
        <v>45.82</v>
      </c>
    </row>
    <row r="80" spans="2:9" ht="15" hidden="1">
      <c r="B80" t="s">
        <v>30</v>
      </c>
      <c r="C80" s="33">
        <v>19232200000</v>
      </c>
      <c r="D80" s="3">
        <v>0</v>
      </c>
      <c r="E80" s="3">
        <v>19232200000</v>
      </c>
      <c r="F80" s="3">
        <v>8812829550</v>
      </c>
      <c r="G80" s="3">
        <v>10419370450</v>
      </c>
      <c r="H80" s="3">
        <v>0</v>
      </c>
      <c r="I80" s="3">
        <v>45.82</v>
      </c>
    </row>
    <row r="81" spans="2:9" ht="15" hidden="1">
      <c r="B81" t="s">
        <v>31</v>
      </c>
      <c r="C81" s="3">
        <v>19232200000</v>
      </c>
      <c r="D81" s="3">
        <v>0</v>
      </c>
      <c r="E81" s="3">
        <v>19232200000</v>
      </c>
      <c r="F81" s="3">
        <v>8801705617</v>
      </c>
      <c r="G81" s="3">
        <v>10430494383</v>
      </c>
      <c r="H81" s="3">
        <v>0</v>
      </c>
      <c r="I81" s="3">
        <v>45.77</v>
      </c>
    </row>
    <row r="82" spans="2:9" ht="15" hidden="1">
      <c r="B82" t="s">
        <v>79</v>
      </c>
      <c r="C82" s="3">
        <v>0</v>
      </c>
      <c r="D82" s="3">
        <v>0</v>
      </c>
      <c r="E82" s="3">
        <v>0</v>
      </c>
      <c r="F82" s="3">
        <v>11123933</v>
      </c>
      <c r="G82" s="3">
        <v>-11123933</v>
      </c>
      <c r="H82" s="3">
        <v>0</v>
      </c>
      <c r="I82" s="3">
        <v>0</v>
      </c>
    </row>
    <row r="83" spans="2:9" ht="15" hidden="1">
      <c r="B83" t="s">
        <v>80</v>
      </c>
      <c r="C83" s="3">
        <v>1318153000</v>
      </c>
      <c r="D83" s="3">
        <v>0</v>
      </c>
      <c r="E83" s="3">
        <v>1318153000</v>
      </c>
      <c r="F83" s="3">
        <v>324055097</v>
      </c>
      <c r="G83" s="3">
        <v>994097903</v>
      </c>
      <c r="H83" s="3">
        <v>0</v>
      </c>
      <c r="I83" s="3">
        <v>24.58</v>
      </c>
    </row>
    <row r="84" spans="2:9" ht="15" hidden="1">
      <c r="B84" t="s">
        <v>28</v>
      </c>
      <c r="C84" s="33">
        <v>1318153000</v>
      </c>
      <c r="D84" s="3">
        <v>0</v>
      </c>
      <c r="E84" s="3">
        <v>1318153000</v>
      </c>
      <c r="F84" s="3">
        <v>324055097</v>
      </c>
      <c r="G84" s="3">
        <v>994097903</v>
      </c>
      <c r="H84" s="3">
        <v>0</v>
      </c>
      <c r="I84" s="3">
        <v>24.58</v>
      </c>
    </row>
    <row r="85" spans="2:9" ht="15" hidden="1">
      <c r="B85" t="s">
        <v>29</v>
      </c>
      <c r="C85" s="3">
        <v>1318153000</v>
      </c>
      <c r="D85" s="3">
        <v>0</v>
      </c>
      <c r="E85" s="3">
        <v>1318153000</v>
      </c>
      <c r="F85" s="3">
        <v>324055097</v>
      </c>
      <c r="G85" s="3">
        <v>994097903</v>
      </c>
      <c r="H85" s="3">
        <v>0</v>
      </c>
      <c r="I85" s="3">
        <v>24.58</v>
      </c>
    </row>
    <row r="86" spans="2:9" ht="15" hidden="1">
      <c r="B86" t="s">
        <v>81</v>
      </c>
      <c r="C86" s="3">
        <v>4121186000</v>
      </c>
      <c r="D86" s="3">
        <v>0</v>
      </c>
      <c r="E86" s="3">
        <v>4121186000</v>
      </c>
      <c r="F86" s="3">
        <v>1945164000</v>
      </c>
      <c r="G86" s="3">
        <v>2176022000</v>
      </c>
      <c r="H86" s="3">
        <v>0</v>
      </c>
      <c r="I86" s="3">
        <v>47.2</v>
      </c>
    </row>
    <row r="87" spans="2:9" ht="15" hidden="1">
      <c r="B87" t="s">
        <v>30</v>
      </c>
      <c r="C87" s="33">
        <v>4121186000</v>
      </c>
      <c r="D87" s="3">
        <v>0</v>
      </c>
      <c r="E87" s="3">
        <v>4121186000</v>
      </c>
      <c r="F87" s="3">
        <v>1945164000</v>
      </c>
      <c r="G87" s="3">
        <v>2176022000</v>
      </c>
      <c r="H87" s="3">
        <v>0</v>
      </c>
      <c r="I87" s="3">
        <v>47.2</v>
      </c>
    </row>
    <row r="88" spans="2:9" ht="15" hidden="1">
      <c r="B88" t="s">
        <v>82</v>
      </c>
      <c r="C88" s="3">
        <v>4121186000</v>
      </c>
      <c r="D88" s="3">
        <v>0</v>
      </c>
      <c r="E88" s="3">
        <v>4121186000</v>
      </c>
      <c r="F88" s="3">
        <v>1945164000</v>
      </c>
      <c r="G88" s="3">
        <v>2176022000</v>
      </c>
      <c r="H88" s="3">
        <v>0</v>
      </c>
      <c r="I88" s="3">
        <v>47.2</v>
      </c>
    </row>
    <row r="89" spans="2:9" ht="15" hidden="1">
      <c r="B89" t="s">
        <v>83</v>
      </c>
      <c r="C89" s="3">
        <v>4658753000</v>
      </c>
      <c r="D89" s="3">
        <v>0</v>
      </c>
      <c r="E89" s="3">
        <v>4658753000</v>
      </c>
      <c r="F89" s="3">
        <v>3853811669</v>
      </c>
      <c r="G89" s="3">
        <v>804941331</v>
      </c>
      <c r="H89" s="3">
        <v>0</v>
      </c>
      <c r="I89" s="3">
        <v>82.72</v>
      </c>
    </row>
    <row r="90" spans="2:9" ht="15" hidden="1">
      <c r="B90" t="s">
        <v>84</v>
      </c>
      <c r="C90" s="33">
        <v>4658753000</v>
      </c>
      <c r="D90" s="3">
        <v>0</v>
      </c>
      <c r="E90" s="3">
        <v>4658753000</v>
      </c>
      <c r="F90" s="3">
        <v>3853811669</v>
      </c>
      <c r="G90" s="3">
        <v>804941331</v>
      </c>
      <c r="H90" s="3">
        <v>0</v>
      </c>
      <c r="I90" s="3">
        <v>82.72</v>
      </c>
    </row>
    <row r="91" spans="2:9" ht="15" hidden="1">
      <c r="B91" t="s">
        <v>85</v>
      </c>
      <c r="C91" s="3">
        <v>4658753000</v>
      </c>
      <c r="D91" s="3">
        <v>0</v>
      </c>
      <c r="E91" s="3">
        <v>4658753000</v>
      </c>
      <c r="F91" s="3">
        <v>3853811669</v>
      </c>
      <c r="G91" s="3">
        <v>804941331</v>
      </c>
      <c r="H91" s="3">
        <v>0</v>
      </c>
      <c r="I91" s="3">
        <v>82.72</v>
      </c>
    </row>
    <row r="92" spans="2:9" ht="15" hidden="1">
      <c r="B92" t="s">
        <v>86</v>
      </c>
      <c r="C92" s="3">
        <v>1164688000</v>
      </c>
      <c r="D92" s="3">
        <v>0</v>
      </c>
      <c r="E92" s="3">
        <v>1164688000</v>
      </c>
      <c r="F92" s="3">
        <v>963039152</v>
      </c>
      <c r="G92" s="3">
        <v>201648848</v>
      </c>
      <c r="H92" s="3">
        <v>0</v>
      </c>
      <c r="I92" s="3">
        <v>82.69</v>
      </c>
    </row>
    <row r="93" spans="2:9" ht="15" hidden="1">
      <c r="B93" t="s">
        <v>87</v>
      </c>
      <c r="C93" s="33">
        <v>1164688000</v>
      </c>
      <c r="D93" s="3">
        <v>0</v>
      </c>
      <c r="E93" s="3">
        <v>1164688000</v>
      </c>
      <c r="F93" s="3">
        <v>963039152</v>
      </c>
      <c r="G93" s="3">
        <v>201648848</v>
      </c>
      <c r="H93" s="3">
        <v>0</v>
      </c>
      <c r="I93" s="3">
        <v>82.69</v>
      </c>
    </row>
    <row r="94" spans="2:9" ht="15" hidden="1">
      <c r="B94" t="s">
        <v>46</v>
      </c>
      <c r="C94" s="3">
        <v>1164688000</v>
      </c>
      <c r="D94" s="3">
        <v>0</v>
      </c>
      <c r="E94" s="3">
        <v>1164688000</v>
      </c>
      <c r="F94" s="3">
        <v>963039152</v>
      </c>
      <c r="G94" s="3">
        <v>201648848</v>
      </c>
      <c r="H94" s="3">
        <v>0</v>
      </c>
      <c r="I94" s="3">
        <v>82.69</v>
      </c>
    </row>
    <row r="95" spans="2:9" ht="15" hidden="1">
      <c r="B95" t="s">
        <v>88</v>
      </c>
      <c r="C95" s="3">
        <v>1557771000</v>
      </c>
      <c r="D95" s="3">
        <v>0</v>
      </c>
      <c r="E95" s="3">
        <v>1557771000</v>
      </c>
      <c r="F95" s="3">
        <v>1152217389</v>
      </c>
      <c r="G95" s="3">
        <v>405553611</v>
      </c>
      <c r="H95" s="3">
        <v>0</v>
      </c>
      <c r="I95" s="3">
        <v>73.97</v>
      </c>
    </row>
    <row r="96" spans="2:9" ht="15" hidden="1">
      <c r="B96" t="s">
        <v>89</v>
      </c>
      <c r="C96" s="33">
        <v>1557771000</v>
      </c>
      <c r="D96" s="3">
        <v>0</v>
      </c>
      <c r="E96" s="3">
        <v>1557771000</v>
      </c>
      <c r="F96" s="3">
        <v>1152217389</v>
      </c>
      <c r="G96" s="3">
        <v>405553611</v>
      </c>
      <c r="H96" s="3">
        <v>0</v>
      </c>
      <c r="I96" s="3">
        <v>73.97</v>
      </c>
    </row>
    <row r="97" spans="2:9" ht="15" hidden="1">
      <c r="B97" t="s">
        <v>90</v>
      </c>
      <c r="C97" s="3">
        <v>1557771000</v>
      </c>
      <c r="D97" s="3">
        <v>0</v>
      </c>
      <c r="E97" s="3">
        <v>1557771000</v>
      </c>
      <c r="F97" s="3">
        <v>1152217389</v>
      </c>
      <c r="G97" s="3">
        <v>405553611</v>
      </c>
      <c r="H97" s="3">
        <v>0</v>
      </c>
      <c r="I97" s="3">
        <v>73.97</v>
      </c>
    </row>
    <row r="98" spans="2:9" ht="15" hidden="1">
      <c r="B98" t="s">
        <v>91</v>
      </c>
      <c r="C98" s="3">
        <v>389443000</v>
      </c>
      <c r="D98" s="3">
        <v>0</v>
      </c>
      <c r="E98" s="3">
        <v>389443000</v>
      </c>
      <c r="F98" s="3">
        <v>630950269</v>
      </c>
      <c r="G98" s="3">
        <v>-241507269</v>
      </c>
      <c r="H98" s="3">
        <v>0</v>
      </c>
      <c r="I98" s="3">
        <v>162.01</v>
      </c>
    </row>
    <row r="99" spans="2:9" ht="15" hidden="1">
      <c r="B99" t="s">
        <v>92</v>
      </c>
      <c r="C99" s="33">
        <v>389443000</v>
      </c>
      <c r="D99" s="3">
        <v>0</v>
      </c>
      <c r="E99" s="3">
        <v>389443000</v>
      </c>
      <c r="F99" s="3">
        <v>630950269</v>
      </c>
      <c r="G99" s="3">
        <v>-241507269</v>
      </c>
      <c r="H99" s="3">
        <v>0</v>
      </c>
      <c r="I99" s="3">
        <v>162.01</v>
      </c>
    </row>
    <row r="100" spans="2:9" ht="15" hidden="1">
      <c r="B100" t="s">
        <v>46</v>
      </c>
      <c r="C100" s="3">
        <v>389443000</v>
      </c>
      <c r="D100" s="3">
        <v>0</v>
      </c>
      <c r="E100" s="3">
        <v>389443000</v>
      </c>
      <c r="F100" s="3">
        <v>630950269</v>
      </c>
      <c r="G100" s="3">
        <v>-241507269</v>
      </c>
      <c r="H100" s="3">
        <v>0</v>
      </c>
      <c r="I100" s="3">
        <v>162.01</v>
      </c>
    </row>
    <row r="101" spans="2:9" ht="15" hidden="1">
      <c r="B101" t="s">
        <v>93</v>
      </c>
      <c r="C101" s="3">
        <v>9874858000</v>
      </c>
      <c r="D101" s="3">
        <v>0</v>
      </c>
      <c r="E101" s="3">
        <v>9874858000</v>
      </c>
      <c r="F101" s="3">
        <v>7236611210</v>
      </c>
      <c r="G101" s="3">
        <v>2638246790</v>
      </c>
      <c r="H101" s="3">
        <v>0</v>
      </c>
      <c r="I101" s="3">
        <v>73.28</v>
      </c>
    </row>
    <row r="102" spans="2:9" ht="15" hidden="1">
      <c r="B102" t="s">
        <v>94</v>
      </c>
      <c r="C102" s="33">
        <v>9874858000</v>
      </c>
      <c r="D102" s="3">
        <v>0</v>
      </c>
      <c r="E102" s="3">
        <v>9874858000</v>
      </c>
      <c r="F102" s="3">
        <v>7236611210</v>
      </c>
      <c r="G102" s="3">
        <v>2638246790</v>
      </c>
      <c r="H102" s="3">
        <v>0</v>
      </c>
      <c r="I102" s="3">
        <v>73.28</v>
      </c>
    </row>
    <row r="103" spans="2:9" ht="15" hidden="1">
      <c r="B103" t="s">
        <v>95</v>
      </c>
      <c r="C103" s="3">
        <v>9874858000</v>
      </c>
      <c r="D103" s="3">
        <v>0</v>
      </c>
      <c r="E103" s="3">
        <v>9874858000</v>
      </c>
      <c r="F103" s="3">
        <v>7236611210</v>
      </c>
      <c r="G103" s="3">
        <v>2638246790</v>
      </c>
      <c r="H103" s="3">
        <v>0</v>
      </c>
      <c r="I103" s="3">
        <v>73.28</v>
      </c>
    </row>
    <row r="104" spans="2:9" ht="15" hidden="1">
      <c r="B104" t="s">
        <v>96</v>
      </c>
      <c r="C104" s="3">
        <v>2468714000</v>
      </c>
      <c r="D104" s="3">
        <v>0</v>
      </c>
      <c r="E104" s="3">
        <v>2468714000</v>
      </c>
      <c r="F104" s="3">
        <v>1809108525</v>
      </c>
      <c r="G104" s="3">
        <v>659605475</v>
      </c>
      <c r="H104" s="3">
        <v>0</v>
      </c>
      <c r="I104" s="3">
        <v>73.28</v>
      </c>
    </row>
    <row r="105" spans="2:9" ht="15" hidden="1">
      <c r="B105" t="s">
        <v>97</v>
      </c>
      <c r="C105" s="33">
        <v>2468714000</v>
      </c>
      <c r="D105" s="3">
        <v>0</v>
      </c>
      <c r="E105" s="3">
        <v>2468714000</v>
      </c>
      <c r="F105" s="3">
        <v>1809108525</v>
      </c>
      <c r="G105" s="3">
        <v>659605475</v>
      </c>
      <c r="H105" s="3">
        <v>0</v>
      </c>
      <c r="I105" s="3">
        <v>73.28</v>
      </c>
    </row>
    <row r="106" spans="2:9" ht="15" hidden="1">
      <c r="B106" t="s">
        <v>46</v>
      </c>
      <c r="C106" s="3">
        <v>2468714000</v>
      </c>
      <c r="D106" s="3">
        <v>0</v>
      </c>
      <c r="E106" s="3">
        <v>2468714000</v>
      </c>
      <c r="F106" s="3">
        <v>1809108525</v>
      </c>
      <c r="G106" s="3">
        <v>659605475</v>
      </c>
      <c r="H106" s="3">
        <v>0</v>
      </c>
      <c r="I106" s="3">
        <v>73.28</v>
      </c>
    </row>
    <row r="107" spans="2:9" ht="15" hidden="1">
      <c r="B107" t="s">
        <v>98</v>
      </c>
      <c r="C107" s="3">
        <v>780888000</v>
      </c>
      <c r="D107" s="3">
        <v>0</v>
      </c>
      <c r="E107" s="3">
        <v>780888000</v>
      </c>
      <c r="F107" s="3">
        <v>553006397</v>
      </c>
      <c r="G107" s="3">
        <v>227881603</v>
      </c>
      <c r="H107" s="3">
        <v>0</v>
      </c>
      <c r="I107" s="3">
        <v>70.82</v>
      </c>
    </row>
    <row r="108" spans="2:9" ht="15" hidden="1">
      <c r="B108" t="s">
        <v>99</v>
      </c>
      <c r="C108" s="33">
        <v>780888000</v>
      </c>
      <c r="D108" s="3">
        <v>0</v>
      </c>
      <c r="E108" s="3">
        <v>780888000</v>
      </c>
      <c r="F108" s="3">
        <v>553006397</v>
      </c>
      <c r="G108" s="3">
        <v>227881603</v>
      </c>
      <c r="H108" s="3">
        <v>0</v>
      </c>
      <c r="I108" s="3">
        <v>70.82</v>
      </c>
    </row>
    <row r="109" spans="2:9" ht="15" hidden="1">
      <c r="B109" t="s">
        <v>100</v>
      </c>
      <c r="C109" s="3">
        <v>780888000</v>
      </c>
      <c r="D109" s="3">
        <v>0</v>
      </c>
      <c r="E109" s="3">
        <v>780888000</v>
      </c>
      <c r="F109" s="3">
        <v>494988020</v>
      </c>
      <c r="G109" s="3">
        <v>285899980</v>
      </c>
      <c r="H109" s="3">
        <v>0</v>
      </c>
      <c r="I109" s="3">
        <v>63.39</v>
      </c>
    </row>
    <row r="110" spans="2:9" ht="15" hidden="1">
      <c r="B110" t="s">
        <v>101</v>
      </c>
      <c r="C110" s="3">
        <v>0</v>
      </c>
      <c r="D110" s="3">
        <v>0</v>
      </c>
      <c r="E110" s="3">
        <v>0</v>
      </c>
      <c r="F110" s="3">
        <v>58018377</v>
      </c>
      <c r="G110" s="3">
        <v>-58018377</v>
      </c>
      <c r="H110" s="3">
        <v>0</v>
      </c>
      <c r="I110" s="3">
        <v>0</v>
      </c>
    </row>
    <row r="111" spans="2:9" ht="15" hidden="1">
      <c r="B111" t="s">
        <v>102</v>
      </c>
      <c r="C111" s="3">
        <v>195222000</v>
      </c>
      <c r="D111" s="3">
        <v>0</v>
      </c>
      <c r="E111" s="3">
        <v>195222000</v>
      </c>
      <c r="F111" s="3">
        <v>146688201</v>
      </c>
      <c r="G111" s="3">
        <v>48533799</v>
      </c>
      <c r="H111" s="3">
        <v>0</v>
      </c>
      <c r="I111" s="3">
        <v>75.14</v>
      </c>
    </row>
    <row r="112" spans="2:9" ht="15" hidden="1">
      <c r="B112" t="s">
        <v>103</v>
      </c>
      <c r="C112" s="33">
        <v>195222000</v>
      </c>
      <c r="D112" s="3">
        <v>0</v>
      </c>
      <c r="E112" s="3">
        <v>195222000</v>
      </c>
      <c r="F112" s="3">
        <v>146688201</v>
      </c>
      <c r="G112" s="3">
        <v>48533799</v>
      </c>
      <c r="H112" s="3">
        <v>0</v>
      </c>
      <c r="I112" s="3">
        <v>75.14</v>
      </c>
    </row>
    <row r="113" spans="2:9" ht="15" hidden="1">
      <c r="B113" t="s">
        <v>46</v>
      </c>
      <c r="C113" s="3">
        <v>195222000</v>
      </c>
      <c r="D113" s="3">
        <v>0</v>
      </c>
      <c r="E113" s="3">
        <v>195222000</v>
      </c>
      <c r="F113" s="3">
        <v>146688201</v>
      </c>
      <c r="G113" s="3">
        <v>48533799</v>
      </c>
      <c r="H113" s="3">
        <v>0</v>
      </c>
      <c r="I113" s="3">
        <v>75.14</v>
      </c>
    </row>
    <row r="114" spans="2:9" ht="15" hidden="1">
      <c r="B114" t="s">
        <v>104</v>
      </c>
      <c r="C114" s="3">
        <v>4064818000</v>
      </c>
      <c r="D114" s="3">
        <v>4800000000</v>
      </c>
      <c r="E114" s="3">
        <v>8864818000</v>
      </c>
      <c r="F114" s="3">
        <v>3035094646</v>
      </c>
      <c r="G114" s="3">
        <v>5829723354</v>
      </c>
      <c r="H114" s="3">
        <v>0</v>
      </c>
      <c r="I114" s="3">
        <v>34.24</v>
      </c>
    </row>
    <row r="115" spans="2:9" ht="15" hidden="1">
      <c r="B115" t="s">
        <v>105</v>
      </c>
      <c r="C115" s="33">
        <v>3556716000</v>
      </c>
      <c r="D115" s="3">
        <v>4320000000</v>
      </c>
      <c r="E115" s="3">
        <v>7876716000</v>
      </c>
      <c r="F115" s="3">
        <v>2659590270</v>
      </c>
      <c r="G115" s="3">
        <v>5217125730</v>
      </c>
      <c r="H115" s="3">
        <v>0</v>
      </c>
      <c r="I115" s="3">
        <v>33.77</v>
      </c>
    </row>
    <row r="116" spans="2:9" ht="15" hidden="1">
      <c r="B116" t="s">
        <v>106</v>
      </c>
      <c r="C116" s="3">
        <v>3556716000</v>
      </c>
      <c r="D116" s="3">
        <v>4320000000</v>
      </c>
      <c r="E116" s="3">
        <v>7876716000</v>
      </c>
      <c r="F116" s="3">
        <v>2659590270</v>
      </c>
      <c r="G116" s="3">
        <v>5217125730</v>
      </c>
      <c r="H116" s="3">
        <v>0</v>
      </c>
      <c r="I116" s="3">
        <v>33.77</v>
      </c>
    </row>
    <row r="117" spans="2:9" ht="15" hidden="1">
      <c r="B117" t="s">
        <v>107</v>
      </c>
      <c r="C117" s="33">
        <v>508102000</v>
      </c>
      <c r="D117" s="3">
        <v>480000000</v>
      </c>
      <c r="E117" s="3">
        <v>988102000</v>
      </c>
      <c r="F117" s="3">
        <v>375504376</v>
      </c>
      <c r="G117" s="3">
        <v>612597624</v>
      </c>
      <c r="H117" s="3">
        <v>0</v>
      </c>
      <c r="I117" s="3">
        <v>38</v>
      </c>
    </row>
    <row r="118" spans="2:9" ht="15" hidden="1">
      <c r="B118" t="s">
        <v>106</v>
      </c>
      <c r="C118" s="3">
        <v>508102000</v>
      </c>
      <c r="D118" s="3">
        <v>480000000</v>
      </c>
      <c r="E118" s="3">
        <v>988102000</v>
      </c>
      <c r="F118" s="3">
        <v>375504376</v>
      </c>
      <c r="G118" s="3">
        <v>612597624</v>
      </c>
      <c r="H118" s="3">
        <v>0</v>
      </c>
      <c r="I118" s="3">
        <v>38</v>
      </c>
    </row>
    <row r="119" spans="2:9" ht="15" hidden="1">
      <c r="B119" t="s">
        <v>108</v>
      </c>
      <c r="C119" s="3">
        <v>1016205000</v>
      </c>
      <c r="D119" s="3">
        <v>0</v>
      </c>
      <c r="E119" s="3">
        <v>1016205000</v>
      </c>
      <c r="F119" s="3">
        <v>751011217</v>
      </c>
      <c r="G119" s="3">
        <v>265193783</v>
      </c>
      <c r="H119" s="3">
        <v>0</v>
      </c>
      <c r="I119" s="3">
        <v>73.9</v>
      </c>
    </row>
    <row r="120" spans="2:9" ht="15" hidden="1">
      <c r="B120" t="s">
        <v>109</v>
      </c>
      <c r="C120" s="33">
        <v>1016205000</v>
      </c>
      <c r="D120" s="3">
        <v>0</v>
      </c>
      <c r="E120" s="3">
        <v>1016205000</v>
      </c>
      <c r="F120" s="3">
        <v>751011217</v>
      </c>
      <c r="G120" s="3">
        <v>265193783</v>
      </c>
      <c r="H120" s="3">
        <v>0</v>
      </c>
      <c r="I120" s="3">
        <v>73.9</v>
      </c>
    </row>
    <row r="121" spans="2:9" ht="15" hidden="1">
      <c r="B121" t="s">
        <v>46</v>
      </c>
      <c r="C121" s="3">
        <v>1016205000</v>
      </c>
      <c r="D121" s="3">
        <v>0</v>
      </c>
      <c r="E121" s="3">
        <v>1016205000</v>
      </c>
      <c r="F121" s="3">
        <v>751011217</v>
      </c>
      <c r="G121" s="3">
        <v>265193783</v>
      </c>
      <c r="H121" s="3">
        <v>0</v>
      </c>
      <c r="I121" s="3">
        <v>73.9</v>
      </c>
    </row>
    <row r="122" spans="2:9" ht="15" hidden="1">
      <c r="B122" t="s">
        <v>110</v>
      </c>
      <c r="C122" s="3">
        <v>5341180000</v>
      </c>
      <c r="D122" s="3">
        <v>0</v>
      </c>
      <c r="E122" s="3">
        <v>5341180000</v>
      </c>
      <c r="F122" s="3">
        <v>3845220302</v>
      </c>
      <c r="G122" s="3">
        <v>1495959698</v>
      </c>
      <c r="H122" s="3">
        <v>0</v>
      </c>
      <c r="I122" s="3">
        <v>71.99</v>
      </c>
    </row>
    <row r="123" spans="2:9" ht="15" hidden="1">
      <c r="B123" t="s">
        <v>111</v>
      </c>
      <c r="C123" s="33">
        <v>5341180000</v>
      </c>
      <c r="D123" s="3">
        <v>0</v>
      </c>
      <c r="E123" s="3">
        <v>5341180000</v>
      </c>
      <c r="F123" s="3">
        <v>3845220302</v>
      </c>
      <c r="G123" s="3">
        <v>1495959698</v>
      </c>
      <c r="H123" s="3">
        <v>0</v>
      </c>
      <c r="I123" s="3">
        <v>71.99</v>
      </c>
    </row>
    <row r="124" spans="2:9" ht="15" hidden="1">
      <c r="B124" t="s">
        <v>112</v>
      </c>
      <c r="C124" s="3">
        <v>5341180000</v>
      </c>
      <c r="D124" s="3">
        <v>0</v>
      </c>
      <c r="E124" s="3">
        <v>5341180000</v>
      </c>
      <c r="F124" s="3">
        <v>3845220302</v>
      </c>
      <c r="G124" s="3">
        <v>1495959698</v>
      </c>
      <c r="H124" s="3">
        <v>0</v>
      </c>
      <c r="I124" s="3">
        <v>71.99</v>
      </c>
    </row>
    <row r="125" spans="2:9" ht="15" hidden="1">
      <c r="B125" t="s">
        <v>113</v>
      </c>
      <c r="C125" s="3">
        <v>1335295000</v>
      </c>
      <c r="D125" s="3">
        <v>0</v>
      </c>
      <c r="E125" s="3">
        <v>1335295000</v>
      </c>
      <c r="F125" s="3">
        <v>961587556</v>
      </c>
      <c r="G125" s="3">
        <v>373707444</v>
      </c>
      <c r="H125" s="3">
        <v>0</v>
      </c>
      <c r="I125" s="3">
        <v>72.01</v>
      </c>
    </row>
    <row r="126" spans="2:9" ht="15" hidden="1">
      <c r="B126" t="s">
        <v>114</v>
      </c>
      <c r="C126" s="33">
        <v>1335295000</v>
      </c>
      <c r="D126" s="3">
        <v>0</v>
      </c>
      <c r="E126" s="3">
        <v>1335295000</v>
      </c>
      <c r="F126" s="3">
        <v>961587556</v>
      </c>
      <c r="G126" s="3">
        <v>373707444</v>
      </c>
      <c r="H126" s="3">
        <v>0</v>
      </c>
      <c r="I126" s="3">
        <v>72.01</v>
      </c>
    </row>
    <row r="127" spans="2:9" ht="15" hidden="1">
      <c r="B127" t="s">
        <v>46</v>
      </c>
      <c r="C127" s="3">
        <v>1335295000</v>
      </c>
      <c r="D127" s="3">
        <v>0</v>
      </c>
      <c r="E127" s="3">
        <v>1335295000</v>
      </c>
      <c r="F127" s="3">
        <v>961587556</v>
      </c>
      <c r="G127" s="3">
        <v>373707444</v>
      </c>
      <c r="H127" s="3">
        <v>0</v>
      </c>
      <c r="I127" s="3">
        <v>72.01</v>
      </c>
    </row>
    <row r="128" spans="2:9" ht="15" hidden="1">
      <c r="B128" t="s">
        <v>115</v>
      </c>
      <c r="C128" s="3">
        <v>2196809000</v>
      </c>
      <c r="D128" s="3">
        <v>516326582</v>
      </c>
      <c r="E128" s="3">
        <v>2713135582</v>
      </c>
      <c r="F128" s="3">
        <v>1630271173</v>
      </c>
      <c r="G128" s="3">
        <v>1082864409</v>
      </c>
      <c r="H128" s="3">
        <v>0</v>
      </c>
      <c r="I128" s="3">
        <v>60.09</v>
      </c>
    </row>
    <row r="129" spans="2:9" ht="15" hidden="1">
      <c r="B129" t="s">
        <v>116</v>
      </c>
      <c r="C129" s="33">
        <v>2196809000</v>
      </c>
      <c r="D129" s="3">
        <v>516326582</v>
      </c>
      <c r="E129" s="3">
        <v>2713135582</v>
      </c>
      <c r="F129" s="3">
        <v>1630271173</v>
      </c>
      <c r="G129" s="3">
        <v>1082864409</v>
      </c>
      <c r="H129" s="3">
        <v>0</v>
      </c>
      <c r="I129" s="3">
        <v>60.09</v>
      </c>
    </row>
    <row r="130" spans="2:9" ht="15" hidden="1">
      <c r="B130" t="s">
        <v>69</v>
      </c>
      <c r="C130" s="3">
        <v>2196809000</v>
      </c>
      <c r="D130" s="3">
        <v>516326582</v>
      </c>
      <c r="E130" s="3">
        <v>2713135582</v>
      </c>
      <c r="F130" s="3">
        <v>1630271173</v>
      </c>
      <c r="G130" s="3">
        <v>1082864409</v>
      </c>
      <c r="H130" s="3">
        <v>0</v>
      </c>
      <c r="I130" s="3">
        <v>60.09</v>
      </c>
    </row>
    <row r="131" spans="2:9" ht="15" hidden="1">
      <c r="B131" t="s">
        <v>117</v>
      </c>
      <c r="C131" s="3">
        <v>196165974000</v>
      </c>
      <c r="D131" s="3">
        <v>0</v>
      </c>
      <c r="E131" s="3">
        <v>196165974000</v>
      </c>
      <c r="F131" s="3">
        <v>86056944610</v>
      </c>
      <c r="G131" s="3">
        <v>110109029390</v>
      </c>
      <c r="H131" s="3">
        <v>0</v>
      </c>
      <c r="I131" s="3">
        <v>43.87</v>
      </c>
    </row>
    <row r="132" spans="2:9" ht="15" hidden="1">
      <c r="B132" t="s">
        <v>18</v>
      </c>
      <c r="C132" s="33">
        <v>5822797000</v>
      </c>
      <c r="D132" s="3">
        <v>0</v>
      </c>
      <c r="E132" s="3">
        <v>5822797000</v>
      </c>
      <c r="F132" s="3">
        <v>4477873124</v>
      </c>
      <c r="G132" s="3">
        <v>1344923876</v>
      </c>
      <c r="H132" s="3">
        <v>0</v>
      </c>
      <c r="I132" s="3">
        <v>76.9</v>
      </c>
    </row>
    <row r="133" spans="2:9" ht="15" hidden="1">
      <c r="B133" t="s">
        <v>19</v>
      </c>
      <c r="C133" s="3">
        <v>5822797000</v>
      </c>
      <c r="D133" s="3">
        <v>0</v>
      </c>
      <c r="E133" s="3">
        <v>5822797000</v>
      </c>
      <c r="F133" s="3">
        <v>4477873124</v>
      </c>
      <c r="G133" s="3">
        <v>1344923876</v>
      </c>
      <c r="H133" s="3">
        <v>0</v>
      </c>
      <c r="I133" s="3">
        <v>76.9</v>
      </c>
    </row>
    <row r="134" spans="2:9" ht="15" hidden="1">
      <c r="B134" t="s">
        <v>118</v>
      </c>
      <c r="C134" s="33">
        <v>38065392000</v>
      </c>
      <c r="D134" s="3">
        <v>0</v>
      </c>
      <c r="E134" s="3">
        <v>38065392000</v>
      </c>
      <c r="F134" s="3">
        <v>20101853763</v>
      </c>
      <c r="G134" s="3">
        <v>17963538237</v>
      </c>
      <c r="H134" s="3">
        <v>0</v>
      </c>
      <c r="I134" s="3">
        <v>52.81</v>
      </c>
    </row>
    <row r="135" spans="2:9" ht="15" hidden="1">
      <c r="B135" t="s">
        <v>21</v>
      </c>
      <c r="C135" s="3">
        <v>38065392000</v>
      </c>
      <c r="D135" s="3">
        <v>0</v>
      </c>
      <c r="E135" s="3">
        <v>38065392000</v>
      </c>
      <c r="F135" s="3">
        <v>20101853763</v>
      </c>
      <c r="G135" s="3">
        <v>17963538237</v>
      </c>
      <c r="H135" s="3">
        <v>0</v>
      </c>
      <c r="I135" s="3">
        <v>52.81</v>
      </c>
    </row>
    <row r="136" spans="2:9" ht="15" hidden="1">
      <c r="B136" t="s">
        <v>119</v>
      </c>
      <c r="C136" s="33">
        <v>76130783000</v>
      </c>
      <c r="D136" s="3">
        <v>0</v>
      </c>
      <c r="E136" s="3">
        <v>76130783000</v>
      </c>
      <c r="F136" s="3">
        <v>40203767647</v>
      </c>
      <c r="G136" s="3">
        <v>35927015353</v>
      </c>
      <c r="H136" s="3">
        <v>0</v>
      </c>
      <c r="I136" s="3">
        <v>52.81</v>
      </c>
    </row>
    <row r="137" spans="2:9" ht="15" hidden="1">
      <c r="B137" t="s">
        <v>21</v>
      </c>
      <c r="C137" s="3">
        <v>76130783000</v>
      </c>
      <c r="D137" s="3">
        <v>0</v>
      </c>
      <c r="E137" s="3">
        <v>76130783000</v>
      </c>
      <c r="F137" s="3">
        <v>40203767647</v>
      </c>
      <c r="G137" s="3">
        <v>35927015353</v>
      </c>
      <c r="H137" s="3">
        <v>0</v>
      </c>
      <c r="I137" s="3">
        <v>52.81</v>
      </c>
    </row>
    <row r="138" spans="2:9" ht="15" hidden="1">
      <c r="B138" t="s">
        <v>22</v>
      </c>
      <c r="C138" s="33">
        <v>2770858000</v>
      </c>
      <c r="D138" s="3">
        <v>0</v>
      </c>
      <c r="E138" s="3">
        <v>2770858000</v>
      </c>
      <c r="F138" s="3">
        <v>979955689</v>
      </c>
      <c r="G138" s="3">
        <v>1790902311</v>
      </c>
      <c r="H138" s="3">
        <v>0</v>
      </c>
      <c r="I138" s="3">
        <v>35.37</v>
      </c>
    </row>
    <row r="139" spans="2:9" ht="15" hidden="1">
      <c r="B139" t="s">
        <v>23</v>
      </c>
      <c r="C139" s="3">
        <v>2770858000</v>
      </c>
      <c r="D139" s="3">
        <v>0</v>
      </c>
      <c r="E139" s="3">
        <v>2770858000</v>
      </c>
      <c r="F139" s="3">
        <v>979955689</v>
      </c>
      <c r="G139" s="3">
        <v>1790902311</v>
      </c>
      <c r="H139" s="3">
        <v>0</v>
      </c>
      <c r="I139" s="3">
        <v>35.37</v>
      </c>
    </row>
    <row r="140" spans="2:9" ht="15" hidden="1">
      <c r="B140" t="s">
        <v>24</v>
      </c>
      <c r="C140" s="33">
        <v>18334949000</v>
      </c>
      <c r="D140" s="3">
        <v>0</v>
      </c>
      <c r="E140" s="3">
        <v>18334949000</v>
      </c>
      <c r="F140" s="3">
        <v>9326762137</v>
      </c>
      <c r="G140" s="3">
        <v>9008186863</v>
      </c>
      <c r="H140" s="3">
        <v>0</v>
      </c>
      <c r="I140" s="3">
        <v>50.87</v>
      </c>
    </row>
    <row r="141" spans="2:9" ht="15" hidden="1">
      <c r="B141" t="s">
        <v>25</v>
      </c>
      <c r="C141" s="3">
        <v>18334949000</v>
      </c>
      <c r="D141" s="3">
        <v>0</v>
      </c>
      <c r="E141" s="3">
        <v>18334949000</v>
      </c>
      <c r="F141" s="3">
        <v>9326762137</v>
      </c>
      <c r="G141" s="3">
        <v>9008186863</v>
      </c>
      <c r="H141" s="3">
        <v>0</v>
      </c>
      <c r="I141" s="3">
        <v>50.87</v>
      </c>
    </row>
    <row r="142" spans="2:9" ht="15" hidden="1">
      <c r="B142" t="s">
        <v>26</v>
      </c>
      <c r="C142" s="33">
        <v>263141000</v>
      </c>
      <c r="D142" s="3">
        <v>0</v>
      </c>
      <c r="E142" s="3">
        <v>263141000</v>
      </c>
      <c r="F142" s="3">
        <v>325999598</v>
      </c>
      <c r="G142" s="3">
        <v>-62858598</v>
      </c>
      <c r="H142" s="3">
        <v>0</v>
      </c>
      <c r="I142" s="3">
        <v>123.89</v>
      </c>
    </row>
    <row r="143" spans="2:9" ht="15" hidden="1">
      <c r="B143" t="s">
        <v>27</v>
      </c>
      <c r="C143" s="3">
        <v>263141000</v>
      </c>
      <c r="D143" s="3">
        <v>0</v>
      </c>
      <c r="E143" s="3">
        <v>263141000</v>
      </c>
      <c r="F143" s="3">
        <v>325999598</v>
      </c>
      <c r="G143" s="3">
        <v>-62858598</v>
      </c>
      <c r="H143" s="3">
        <v>0</v>
      </c>
      <c r="I143" s="3">
        <v>123.89</v>
      </c>
    </row>
    <row r="144" spans="2:9" ht="15" hidden="1">
      <c r="B144" t="s">
        <v>28</v>
      </c>
      <c r="C144" s="33">
        <v>781476000</v>
      </c>
      <c r="D144" s="3">
        <v>0</v>
      </c>
      <c r="E144" s="3">
        <v>781476000</v>
      </c>
      <c r="F144" s="3">
        <v>115188613</v>
      </c>
      <c r="G144" s="3">
        <v>666287387</v>
      </c>
      <c r="H144" s="3">
        <v>0</v>
      </c>
      <c r="I144" s="3">
        <v>14.74</v>
      </c>
    </row>
    <row r="145" spans="2:9" ht="15" hidden="1">
      <c r="B145" t="s">
        <v>29</v>
      </c>
      <c r="C145" s="3">
        <v>781476000</v>
      </c>
      <c r="D145" s="3">
        <v>0</v>
      </c>
      <c r="E145" s="3">
        <v>781476000</v>
      </c>
      <c r="F145" s="3">
        <v>115188613</v>
      </c>
      <c r="G145" s="3">
        <v>666287387</v>
      </c>
      <c r="H145" s="3">
        <v>0</v>
      </c>
      <c r="I145" s="3">
        <v>14.74</v>
      </c>
    </row>
    <row r="146" spans="2:9" ht="15" hidden="1">
      <c r="B146" t="s">
        <v>30</v>
      </c>
      <c r="C146" s="33">
        <v>11401947000</v>
      </c>
      <c r="D146" s="3">
        <v>0</v>
      </c>
      <c r="E146" s="3">
        <v>11401947000</v>
      </c>
      <c r="F146" s="3">
        <v>3120214435</v>
      </c>
      <c r="G146" s="3">
        <v>8281732565</v>
      </c>
      <c r="H146" s="3">
        <v>0</v>
      </c>
      <c r="I146" s="3">
        <v>27.37</v>
      </c>
    </row>
    <row r="147" spans="2:9" ht="15" hidden="1">
      <c r="B147" t="s">
        <v>31</v>
      </c>
      <c r="C147" s="3">
        <v>11401947000</v>
      </c>
      <c r="D147" s="3">
        <v>0</v>
      </c>
      <c r="E147" s="3">
        <v>11401947000</v>
      </c>
      <c r="F147" s="3">
        <v>3120214435</v>
      </c>
      <c r="G147" s="3">
        <v>8281732565</v>
      </c>
      <c r="H147" s="3">
        <v>0</v>
      </c>
      <c r="I147" s="3">
        <v>27.37</v>
      </c>
    </row>
    <row r="148" spans="2:9" ht="15" hidden="1">
      <c r="B148" t="s">
        <v>32</v>
      </c>
      <c r="C148" s="33">
        <v>716002000</v>
      </c>
      <c r="D148" s="3">
        <v>0</v>
      </c>
      <c r="E148" s="3">
        <v>716002000</v>
      </c>
      <c r="F148" s="3">
        <v>407171855</v>
      </c>
      <c r="G148" s="3">
        <v>308830145</v>
      </c>
      <c r="H148" s="3">
        <v>0</v>
      </c>
      <c r="I148" s="3">
        <v>56.87</v>
      </c>
    </row>
    <row r="149" spans="2:9" ht="15" hidden="1">
      <c r="B149" t="s">
        <v>33</v>
      </c>
      <c r="C149" s="3">
        <v>716002000</v>
      </c>
      <c r="D149" s="3">
        <v>0</v>
      </c>
      <c r="E149" s="3">
        <v>716002000</v>
      </c>
      <c r="F149" s="3">
        <v>407171855</v>
      </c>
      <c r="G149" s="3">
        <v>308830145</v>
      </c>
      <c r="H149" s="3">
        <v>0</v>
      </c>
      <c r="I149" s="3">
        <v>56.87</v>
      </c>
    </row>
    <row r="150" spans="2:9" ht="15" hidden="1">
      <c r="B150" t="s">
        <v>34</v>
      </c>
      <c r="C150" s="33">
        <v>3266450000</v>
      </c>
      <c r="D150" s="3">
        <v>0</v>
      </c>
      <c r="E150" s="3">
        <v>3266450000</v>
      </c>
      <c r="F150" s="3">
        <v>1863362622</v>
      </c>
      <c r="G150" s="3">
        <v>1403087378</v>
      </c>
      <c r="H150" s="3">
        <v>0</v>
      </c>
      <c r="I150" s="3">
        <v>57.05</v>
      </c>
    </row>
    <row r="151" spans="2:9" ht="15" hidden="1">
      <c r="B151" t="s">
        <v>35</v>
      </c>
      <c r="C151" s="3">
        <v>3266450000</v>
      </c>
      <c r="D151" s="3">
        <v>0</v>
      </c>
      <c r="E151" s="3">
        <v>3266450000</v>
      </c>
      <c r="F151" s="3">
        <v>1863362622</v>
      </c>
      <c r="G151" s="3">
        <v>1403087378</v>
      </c>
      <c r="H151" s="3">
        <v>0</v>
      </c>
      <c r="I151" s="3">
        <v>57.05</v>
      </c>
    </row>
    <row r="152" spans="2:9" ht="15" hidden="1">
      <c r="B152" t="s">
        <v>36</v>
      </c>
      <c r="C152" s="33">
        <v>12149364000</v>
      </c>
      <c r="D152" s="3">
        <v>0</v>
      </c>
      <c r="E152" s="3">
        <v>12149364000</v>
      </c>
      <c r="F152" s="3">
        <v>2507143528</v>
      </c>
      <c r="G152" s="3">
        <v>9642220472</v>
      </c>
      <c r="H152" s="3">
        <v>0</v>
      </c>
      <c r="I152" s="3">
        <v>20.64</v>
      </c>
    </row>
    <row r="153" spans="2:9" ht="15" hidden="1">
      <c r="B153" t="s">
        <v>37</v>
      </c>
      <c r="C153" s="3">
        <v>12149364000</v>
      </c>
      <c r="D153" s="3">
        <v>0</v>
      </c>
      <c r="E153" s="3">
        <v>12149364000</v>
      </c>
      <c r="F153" s="3">
        <v>2507143528</v>
      </c>
      <c r="G153" s="3">
        <v>9642220472</v>
      </c>
      <c r="H153" s="3">
        <v>0</v>
      </c>
      <c r="I153" s="3">
        <v>20.64</v>
      </c>
    </row>
    <row r="154" spans="2:9" ht="15" hidden="1">
      <c r="B154" t="s">
        <v>38</v>
      </c>
      <c r="C154" s="33">
        <v>4207285000</v>
      </c>
      <c r="D154" s="3">
        <v>0</v>
      </c>
      <c r="E154" s="3">
        <v>4207285000</v>
      </c>
      <c r="F154" s="3">
        <v>548140211</v>
      </c>
      <c r="G154" s="3">
        <v>3659144789</v>
      </c>
      <c r="H154" s="3">
        <v>0</v>
      </c>
      <c r="I154" s="3">
        <v>13.03</v>
      </c>
    </row>
    <row r="155" spans="2:9" ht="15" hidden="1">
      <c r="B155" t="s">
        <v>39</v>
      </c>
      <c r="C155" s="3">
        <v>4207285000</v>
      </c>
      <c r="D155" s="3">
        <v>0</v>
      </c>
      <c r="E155" s="3">
        <v>4207285000</v>
      </c>
      <c r="F155" s="3">
        <v>548140211</v>
      </c>
      <c r="G155" s="3">
        <v>3659144789</v>
      </c>
      <c r="H155" s="3">
        <v>0</v>
      </c>
      <c r="I155" s="3">
        <v>13.03</v>
      </c>
    </row>
    <row r="156" spans="2:9" ht="15" hidden="1">
      <c r="B156" t="s">
        <v>40</v>
      </c>
      <c r="C156" s="33">
        <v>797154000</v>
      </c>
      <c r="D156" s="3">
        <v>0</v>
      </c>
      <c r="E156" s="3">
        <v>797154000</v>
      </c>
      <c r="F156" s="3">
        <v>286506906</v>
      </c>
      <c r="G156" s="3">
        <v>510647094</v>
      </c>
      <c r="H156" s="3">
        <v>0</v>
      </c>
      <c r="I156" s="3">
        <v>35.94</v>
      </c>
    </row>
    <row r="157" spans="2:9" ht="15" hidden="1">
      <c r="B157" t="s">
        <v>39</v>
      </c>
      <c r="C157" s="3">
        <v>797154000</v>
      </c>
      <c r="D157" s="3">
        <v>0</v>
      </c>
      <c r="E157" s="3">
        <v>797154000</v>
      </c>
      <c r="F157" s="3">
        <v>286506906</v>
      </c>
      <c r="G157" s="3">
        <v>510647094</v>
      </c>
      <c r="H157" s="3">
        <v>0</v>
      </c>
      <c r="I157" s="3">
        <v>35.94</v>
      </c>
    </row>
    <row r="158" spans="2:9" ht="15" hidden="1">
      <c r="B158" t="s">
        <v>41</v>
      </c>
      <c r="C158" s="33">
        <v>39552000</v>
      </c>
      <c r="D158" s="3">
        <v>0</v>
      </c>
      <c r="E158" s="3">
        <v>39552000</v>
      </c>
      <c r="F158" s="3">
        <v>39885101</v>
      </c>
      <c r="G158" s="3">
        <v>-333101</v>
      </c>
      <c r="H158" s="3">
        <v>0</v>
      </c>
      <c r="I158" s="3">
        <v>100.84</v>
      </c>
    </row>
    <row r="159" spans="2:9" ht="15" hidden="1">
      <c r="B159" t="s">
        <v>42</v>
      </c>
      <c r="C159" s="3">
        <v>39552000</v>
      </c>
      <c r="D159" s="3">
        <v>0</v>
      </c>
      <c r="E159" s="3">
        <v>39552000</v>
      </c>
      <c r="F159" s="3">
        <v>39885101</v>
      </c>
      <c r="G159" s="3">
        <v>-333101</v>
      </c>
      <c r="H159" s="3">
        <v>0</v>
      </c>
      <c r="I159" s="3">
        <v>100.84</v>
      </c>
    </row>
    <row r="160" spans="2:9" ht="15" hidden="1">
      <c r="B160" t="s">
        <v>43</v>
      </c>
      <c r="C160" s="33">
        <v>134325000</v>
      </c>
      <c r="D160" s="3">
        <v>0</v>
      </c>
      <c r="E160" s="3">
        <v>134325000</v>
      </c>
      <c r="F160" s="3">
        <v>32019051</v>
      </c>
      <c r="G160" s="3">
        <v>102305949</v>
      </c>
      <c r="H160" s="3">
        <v>0</v>
      </c>
      <c r="I160" s="3">
        <v>23.84</v>
      </c>
    </row>
    <row r="161" spans="2:9" ht="15" hidden="1">
      <c r="B161" t="s">
        <v>44</v>
      </c>
      <c r="C161" s="3">
        <v>134325000</v>
      </c>
      <c r="D161" s="3">
        <v>0</v>
      </c>
      <c r="E161" s="3">
        <v>134325000</v>
      </c>
      <c r="F161" s="3">
        <v>32019051</v>
      </c>
      <c r="G161" s="3">
        <v>102305949</v>
      </c>
      <c r="H161" s="3">
        <v>0</v>
      </c>
      <c r="I161" s="3">
        <v>23.84</v>
      </c>
    </row>
    <row r="162" spans="2:9" ht="15" hidden="1">
      <c r="B162" t="s">
        <v>45</v>
      </c>
      <c r="C162" s="33">
        <v>856994000</v>
      </c>
      <c r="D162" s="3">
        <v>0</v>
      </c>
      <c r="E162" s="3">
        <v>856994000</v>
      </c>
      <c r="F162" s="3">
        <v>1415732450</v>
      </c>
      <c r="G162" s="3">
        <v>-558738450</v>
      </c>
      <c r="H162" s="3">
        <v>0</v>
      </c>
      <c r="I162" s="3">
        <v>165.2</v>
      </c>
    </row>
    <row r="163" spans="2:9" ht="15" hidden="1">
      <c r="B163" t="s">
        <v>46</v>
      </c>
      <c r="C163" s="3">
        <v>856994000</v>
      </c>
      <c r="D163" s="3">
        <v>0</v>
      </c>
      <c r="E163" s="3">
        <v>856994000</v>
      </c>
      <c r="F163" s="3">
        <v>1415732450</v>
      </c>
      <c r="G163" s="3">
        <v>-558738450</v>
      </c>
      <c r="H163" s="3">
        <v>0</v>
      </c>
      <c r="I163" s="3">
        <v>165.2</v>
      </c>
    </row>
    <row r="164" spans="2:9" ht="15" hidden="1">
      <c r="B164" t="s">
        <v>47</v>
      </c>
      <c r="C164" s="33">
        <v>415125000</v>
      </c>
      <c r="D164" s="3">
        <v>0</v>
      </c>
      <c r="E164" s="3">
        <v>415125000</v>
      </c>
      <c r="F164" s="3">
        <v>305367880</v>
      </c>
      <c r="G164" s="3">
        <v>109757120</v>
      </c>
      <c r="H164" s="3">
        <v>0</v>
      </c>
      <c r="I164" s="3">
        <v>73.56</v>
      </c>
    </row>
    <row r="165" spans="2:9" ht="15" hidden="1">
      <c r="B165" t="s">
        <v>48</v>
      </c>
      <c r="C165" s="3">
        <v>415125000</v>
      </c>
      <c r="D165" s="3">
        <v>0</v>
      </c>
      <c r="E165" s="3">
        <v>415125000</v>
      </c>
      <c r="F165" s="3">
        <v>305367880</v>
      </c>
      <c r="G165" s="3">
        <v>109757120</v>
      </c>
      <c r="H165" s="3">
        <v>0</v>
      </c>
      <c r="I165" s="3">
        <v>73.56</v>
      </c>
    </row>
    <row r="166" spans="2:9" ht="15" hidden="1">
      <c r="B166" t="s">
        <v>49</v>
      </c>
      <c r="C166" s="33">
        <v>12380000</v>
      </c>
      <c r="D166" s="3">
        <v>0</v>
      </c>
      <c r="E166" s="3">
        <v>12380000</v>
      </c>
      <c r="F166" s="3">
        <v>0</v>
      </c>
      <c r="G166" s="3">
        <v>12380000</v>
      </c>
      <c r="H166" s="3">
        <v>0</v>
      </c>
      <c r="I166" s="3">
        <v>0</v>
      </c>
    </row>
    <row r="167" spans="2:9" ht="15" hidden="1">
      <c r="B167" t="s">
        <v>50</v>
      </c>
      <c r="C167" s="3">
        <v>12380000</v>
      </c>
      <c r="D167" s="3">
        <v>0</v>
      </c>
      <c r="E167" s="3">
        <v>12380000</v>
      </c>
      <c r="F167" s="3">
        <v>0</v>
      </c>
      <c r="G167" s="3">
        <v>12380000</v>
      </c>
      <c r="H167" s="3">
        <v>0</v>
      </c>
      <c r="I167" s="3">
        <v>0</v>
      </c>
    </row>
    <row r="168" spans="2:9" ht="15" hidden="1">
      <c r="B168" t="s">
        <v>120</v>
      </c>
      <c r="C168" s="33">
        <v>20000000000</v>
      </c>
      <c r="D168" s="3">
        <v>0</v>
      </c>
      <c r="E168" s="3">
        <v>20000000000</v>
      </c>
      <c r="F168" s="3">
        <v>0</v>
      </c>
      <c r="G168" s="3">
        <v>20000000000</v>
      </c>
      <c r="H168" s="3">
        <v>0</v>
      </c>
      <c r="I168" s="3">
        <v>0</v>
      </c>
    </row>
    <row r="169" spans="2:9" ht="15" hidden="1">
      <c r="B169" t="s">
        <v>121</v>
      </c>
      <c r="C169" s="3">
        <v>20000000000</v>
      </c>
      <c r="D169" s="3">
        <v>0</v>
      </c>
      <c r="E169" s="3">
        <v>20000000000</v>
      </c>
      <c r="F169" s="3">
        <v>0</v>
      </c>
      <c r="G169" s="3">
        <v>20000000000</v>
      </c>
      <c r="H169" s="3">
        <v>0</v>
      </c>
      <c r="I169" s="3">
        <v>0</v>
      </c>
    </row>
    <row r="170" spans="2:9" ht="15" hidden="1">
      <c r="B170" t="s">
        <v>122</v>
      </c>
      <c r="C170" s="3">
        <v>12052434000</v>
      </c>
      <c r="D170" s="3">
        <v>0</v>
      </c>
      <c r="E170" s="3">
        <v>12052434000</v>
      </c>
      <c r="F170" s="3">
        <v>5343195200</v>
      </c>
      <c r="G170" s="3">
        <v>6709238800</v>
      </c>
      <c r="H170" s="3">
        <v>-446479</v>
      </c>
      <c r="I170" s="3">
        <v>44.33</v>
      </c>
    </row>
    <row r="171" spans="2:9" ht="15" hidden="1">
      <c r="B171" t="s">
        <v>18</v>
      </c>
      <c r="C171" s="33">
        <v>701542000</v>
      </c>
      <c r="D171" s="3">
        <v>0</v>
      </c>
      <c r="E171" s="3">
        <v>701542000</v>
      </c>
      <c r="F171" s="3">
        <v>539502885</v>
      </c>
      <c r="G171" s="3">
        <v>162039115</v>
      </c>
      <c r="H171" s="3">
        <v>0</v>
      </c>
      <c r="I171" s="3">
        <v>76.9</v>
      </c>
    </row>
    <row r="172" spans="2:9" ht="15" hidden="1">
      <c r="B172" t="s">
        <v>19</v>
      </c>
      <c r="C172" s="3">
        <v>701542000</v>
      </c>
      <c r="D172" s="3">
        <v>0</v>
      </c>
      <c r="E172" s="3">
        <v>701542000</v>
      </c>
      <c r="F172" s="3">
        <v>539502885</v>
      </c>
      <c r="G172" s="3">
        <v>162039115</v>
      </c>
      <c r="H172" s="3">
        <v>0</v>
      </c>
      <c r="I172" s="3">
        <v>76.9</v>
      </c>
    </row>
    <row r="173" spans="2:9" ht="15" hidden="1">
      <c r="B173" t="s">
        <v>20</v>
      </c>
      <c r="C173" s="33">
        <v>4586192000</v>
      </c>
      <c r="D173" s="3">
        <v>0</v>
      </c>
      <c r="E173" s="3">
        <v>4586192000</v>
      </c>
      <c r="F173" s="3">
        <v>2339677565</v>
      </c>
      <c r="G173" s="3">
        <v>2246514435</v>
      </c>
      <c r="H173" s="3">
        <v>0</v>
      </c>
      <c r="I173" s="3">
        <v>51.02</v>
      </c>
    </row>
    <row r="174" spans="2:9" ht="15" hidden="1">
      <c r="B174" t="s">
        <v>21</v>
      </c>
      <c r="C174" s="3">
        <v>4586192000</v>
      </c>
      <c r="D174" s="3">
        <v>0</v>
      </c>
      <c r="E174" s="3">
        <v>4586192000</v>
      </c>
      <c r="F174" s="3">
        <v>2339677565</v>
      </c>
      <c r="G174" s="3">
        <v>2246514435</v>
      </c>
      <c r="H174" s="3">
        <v>0</v>
      </c>
      <c r="I174" s="3">
        <v>51.02</v>
      </c>
    </row>
    <row r="175" spans="2:9" ht="15" hidden="1">
      <c r="B175" t="s">
        <v>22</v>
      </c>
      <c r="C175" s="33">
        <v>333838000</v>
      </c>
      <c r="D175" s="3">
        <v>0</v>
      </c>
      <c r="E175" s="3">
        <v>333838000</v>
      </c>
      <c r="F175" s="3">
        <v>118066946</v>
      </c>
      <c r="G175" s="3">
        <v>215771054</v>
      </c>
      <c r="H175" s="3">
        <v>0</v>
      </c>
      <c r="I175" s="3">
        <v>35.37</v>
      </c>
    </row>
    <row r="176" spans="2:9" ht="15" hidden="1">
      <c r="B176" t="s">
        <v>23</v>
      </c>
      <c r="C176" s="3">
        <v>333838000</v>
      </c>
      <c r="D176" s="3">
        <v>0</v>
      </c>
      <c r="E176" s="3">
        <v>333838000</v>
      </c>
      <c r="F176" s="3">
        <v>118066946</v>
      </c>
      <c r="G176" s="3">
        <v>215771054</v>
      </c>
      <c r="H176" s="3">
        <v>0</v>
      </c>
      <c r="I176" s="3">
        <v>35.37</v>
      </c>
    </row>
    <row r="177" spans="2:9" ht="15" hidden="1">
      <c r="B177" t="s">
        <v>24</v>
      </c>
      <c r="C177" s="33">
        <v>2209030000</v>
      </c>
      <c r="D177" s="3">
        <v>0</v>
      </c>
      <c r="E177" s="3">
        <v>2209030000</v>
      </c>
      <c r="F177" s="3">
        <v>1123706281</v>
      </c>
      <c r="G177" s="3">
        <v>1085323719</v>
      </c>
      <c r="H177" s="3">
        <v>0</v>
      </c>
      <c r="I177" s="3">
        <v>50.87</v>
      </c>
    </row>
    <row r="178" spans="2:9" ht="15" hidden="1">
      <c r="B178" t="s">
        <v>25</v>
      </c>
      <c r="C178" s="3">
        <v>2209030000</v>
      </c>
      <c r="D178" s="3">
        <v>0</v>
      </c>
      <c r="E178" s="3">
        <v>2209030000</v>
      </c>
      <c r="F178" s="3">
        <v>1123706281</v>
      </c>
      <c r="G178" s="3">
        <v>1085323719</v>
      </c>
      <c r="H178" s="3">
        <v>0</v>
      </c>
      <c r="I178" s="3">
        <v>50.87</v>
      </c>
    </row>
    <row r="179" spans="2:9" ht="15" hidden="1">
      <c r="B179" t="s">
        <v>26</v>
      </c>
      <c r="C179" s="33">
        <v>31704000</v>
      </c>
      <c r="D179" s="3">
        <v>0</v>
      </c>
      <c r="E179" s="3">
        <v>31704000</v>
      </c>
      <c r="F179" s="3">
        <v>39277060</v>
      </c>
      <c r="G179" s="3">
        <v>-7573060</v>
      </c>
      <c r="H179" s="3">
        <v>0</v>
      </c>
      <c r="I179" s="3">
        <v>123.89</v>
      </c>
    </row>
    <row r="180" spans="2:9" ht="15" hidden="1">
      <c r="B180" t="s">
        <v>27</v>
      </c>
      <c r="C180" s="3">
        <v>31704000</v>
      </c>
      <c r="D180" s="3">
        <v>0</v>
      </c>
      <c r="E180" s="3">
        <v>31704000</v>
      </c>
      <c r="F180" s="3">
        <v>39277060</v>
      </c>
      <c r="G180" s="3">
        <v>-7573060</v>
      </c>
      <c r="H180" s="3">
        <v>0</v>
      </c>
      <c r="I180" s="3">
        <v>123.89</v>
      </c>
    </row>
    <row r="181" spans="2:9" ht="15" hidden="1">
      <c r="B181" t="s">
        <v>28</v>
      </c>
      <c r="C181" s="33">
        <v>94154000</v>
      </c>
      <c r="D181" s="3">
        <v>0</v>
      </c>
      <c r="E181" s="3">
        <v>94154000</v>
      </c>
      <c r="F181" s="3">
        <v>13878141</v>
      </c>
      <c r="G181" s="3">
        <v>80275859</v>
      </c>
      <c r="H181" s="3">
        <v>0</v>
      </c>
      <c r="I181" s="3">
        <v>14.74</v>
      </c>
    </row>
    <row r="182" spans="2:9" ht="15" hidden="1">
      <c r="B182" t="s">
        <v>29</v>
      </c>
      <c r="C182" s="3">
        <v>94154000</v>
      </c>
      <c r="D182" s="3">
        <v>0</v>
      </c>
      <c r="E182" s="3">
        <v>94154000</v>
      </c>
      <c r="F182" s="3">
        <v>13878141</v>
      </c>
      <c r="G182" s="3">
        <v>80275859</v>
      </c>
      <c r="H182" s="3">
        <v>0</v>
      </c>
      <c r="I182" s="3">
        <v>14.74</v>
      </c>
    </row>
    <row r="183" spans="2:9" ht="15" hidden="1">
      <c r="B183" t="s">
        <v>30</v>
      </c>
      <c r="C183" s="33">
        <v>1373729000</v>
      </c>
      <c r="D183" s="3">
        <v>0</v>
      </c>
      <c r="E183" s="3">
        <v>1373729000</v>
      </c>
      <c r="F183" s="3">
        <v>375929450</v>
      </c>
      <c r="G183" s="3">
        <v>997799550</v>
      </c>
      <c r="H183" s="3">
        <v>0</v>
      </c>
      <c r="I183" s="3">
        <v>27.37</v>
      </c>
    </row>
    <row r="184" spans="2:9" ht="15" hidden="1">
      <c r="B184" t="s">
        <v>31</v>
      </c>
      <c r="C184" s="3">
        <v>1373729000</v>
      </c>
      <c r="D184" s="3">
        <v>0</v>
      </c>
      <c r="E184" s="3">
        <v>1373729000</v>
      </c>
      <c r="F184" s="3">
        <v>375929450</v>
      </c>
      <c r="G184" s="3">
        <v>997799550</v>
      </c>
      <c r="H184" s="3">
        <v>0</v>
      </c>
      <c r="I184" s="3">
        <v>27.37</v>
      </c>
    </row>
    <row r="185" spans="2:9" ht="15" hidden="1">
      <c r="B185" t="s">
        <v>32</v>
      </c>
      <c r="C185" s="33">
        <v>86265000</v>
      </c>
      <c r="D185" s="3">
        <v>0</v>
      </c>
      <c r="E185" s="3">
        <v>86265000</v>
      </c>
      <c r="F185" s="3">
        <v>49056850</v>
      </c>
      <c r="G185" s="3">
        <v>37208150</v>
      </c>
      <c r="H185" s="3">
        <v>0</v>
      </c>
      <c r="I185" s="3">
        <v>56.87</v>
      </c>
    </row>
    <row r="186" spans="2:9" ht="15" hidden="1">
      <c r="B186" t="s">
        <v>33</v>
      </c>
      <c r="C186" s="3">
        <v>86265000</v>
      </c>
      <c r="D186" s="3">
        <v>0</v>
      </c>
      <c r="E186" s="3">
        <v>86265000</v>
      </c>
      <c r="F186" s="3">
        <v>49056850</v>
      </c>
      <c r="G186" s="3">
        <v>37208150</v>
      </c>
      <c r="H186" s="3">
        <v>0</v>
      </c>
      <c r="I186" s="3">
        <v>56.87</v>
      </c>
    </row>
    <row r="187" spans="2:9" ht="15" hidden="1">
      <c r="B187" t="s">
        <v>34</v>
      </c>
      <c r="C187" s="33">
        <v>393548000</v>
      </c>
      <c r="D187" s="3">
        <v>0</v>
      </c>
      <c r="E187" s="3">
        <v>393548000</v>
      </c>
      <c r="F187" s="3">
        <v>224501539</v>
      </c>
      <c r="G187" s="3">
        <v>169046461</v>
      </c>
      <c r="H187" s="3">
        <v>0</v>
      </c>
      <c r="I187" s="3">
        <v>57.05</v>
      </c>
    </row>
    <row r="188" spans="2:9" ht="15" hidden="1">
      <c r="B188" t="s">
        <v>35</v>
      </c>
      <c r="C188" s="3">
        <v>393548000</v>
      </c>
      <c r="D188" s="3">
        <v>0</v>
      </c>
      <c r="E188" s="3">
        <v>393548000</v>
      </c>
      <c r="F188" s="3">
        <v>224501539</v>
      </c>
      <c r="G188" s="3">
        <v>169046461</v>
      </c>
      <c r="H188" s="3">
        <v>0</v>
      </c>
      <c r="I188" s="3">
        <v>57.05</v>
      </c>
    </row>
    <row r="189" spans="2:9" ht="15" hidden="1">
      <c r="B189" t="s">
        <v>36</v>
      </c>
      <c r="C189" s="33">
        <v>1463779000</v>
      </c>
      <c r="D189" s="3">
        <v>0</v>
      </c>
      <c r="E189" s="3">
        <v>1463779000</v>
      </c>
      <c r="F189" s="3">
        <v>302065480</v>
      </c>
      <c r="G189" s="3">
        <v>1161713520</v>
      </c>
      <c r="H189" s="3">
        <v>0</v>
      </c>
      <c r="I189" s="3">
        <v>20.64</v>
      </c>
    </row>
    <row r="190" spans="2:9" ht="15" hidden="1">
      <c r="B190" t="s">
        <v>37</v>
      </c>
      <c r="C190" s="3">
        <v>1463779000</v>
      </c>
      <c r="D190" s="3">
        <v>0</v>
      </c>
      <c r="E190" s="3">
        <v>1463779000</v>
      </c>
      <c r="F190" s="3">
        <v>302065480</v>
      </c>
      <c r="G190" s="3">
        <v>1161713520</v>
      </c>
      <c r="H190" s="3">
        <v>0</v>
      </c>
      <c r="I190" s="3">
        <v>20.64</v>
      </c>
    </row>
    <row r="191" spans="2:9" ht="15" hidden="1">
      <c r="B191" t="s">
        <v>38</v>
      </c>
      <c r="C191" s="33">
        <v>506902000</v>
      </c>
      <c r="D191" s="3">
        <v>0</v>
      </c>
      <c r="E191" s="3">
        <v>506902000</v>
      </c>
      <c r="F191" s="3">
        <v>66040983</v>
      </c>
      <c r="G191" s="3">
        <v>440861017</v>
      </c>
      <c r="H191" s="3">
        <v>0</v>
      </c>
      <c r="I191" s="3">
        <v>13.03</v>
      </c>
    </row>
    <row r="192" spans="2:9" ht="15" hidden="1">
      <c r="B192" t="s">
        <v>39</v>
      </c>
      <c r="C192" s="3">
        <v>506902000</v>
      </c>
      <c r="D192" s="3">
        <v>0</v>
      </c>
      <c r="E192" s="3">
        <v>506902000</v>
      </c>
      <c r="F192" s="3">
        <v>66040983</v>
      </c>
      <c r="G192" s="3">
        <v>440861017</v>
      </c>
      <c r="H192" s="3">
        <v>0</v>
      </c>
      <c r="I192" s="3">
        <v>13.03</v>
      </c>
    </row>
    <row r="193" spans="2:9" ht="15" hidden="1">
      <c r="B193" t="s">
        <v>40</v>
      </c>
      <c r="C193" s="33">
        <v>96043000</v>
      </c>
      <c r="D193" s="3">
        <v>0</v>
      </c>
      <c r="E193" s="3">
        <v>96043000</v>
      </c>
      <c r="F193" s="3">
        <v>34518898</v>
      </c>
      <c r="G193" s="3">
        <v>61524102</v>
      </c>
      <c r="H193" s="3">
        <v>0</v>
      </c>
      <c r="I193" s="3">
        <v>35.94</v>
      </c>
    </row>
    <row r="194" spans="2:9" ht="15" hidden="1">
      <c r="B194" t="s">
        <v>39</v>
      </c>
      <c r="C194" s="3">
        <v>96043000</v>
      </c>
      <c r="D194" s="3">
        <v>0</v>
      </c>
      <c r="E194" s="3">
        <v>96043000</v>
      </c>
      <c r="F194" s="3">
        <v>34518898</v>
      </c>
      <c r="G194" s="3">
        <v>61524102</v>
      </c>
      <c r="H194" s="3">
        <v>0</v>
      </c>
      <c r="I194" s="3">
        <v>35.94</v>
      </c>
    </row>
    <row r="195" spans="2:9" ht="15" hidden="1">
      <c r="B195" t="s">
        <v>41</v>
      </c>
      <c r="C195" s="33">
        <v>4765000</v>
      </c>
      <c r="D195" s="3">
        <v>0</v>
      </c>
      <c r="E195" s="3">
        <v>4765000</v>
      </c>
      <c r="F195" s="3">
        <v>4805432</v>
      </c>
      <c r="G195" s="3">
        <v>-40432</v>
      </c>
      <c r="H195" s="3">
        <v>0</v>
      </c>
      <c r="I195" s="3">
        <v>100.85</v>
      </c>
    </row>
    <row r="196" spans="2:9" ht="15" hidden="1">
      <c r="B196" t="s">
        <v>42</v>
      </c>
      <c r="C196" s="3">
        <v>4765000</v>
      </c>
      <c r="D196" s="3">
        <v>0</v>
      </c>
      <c r="E196" s="3">
        <v>4765000</v>
      </c>
      <c r="F196" s="3">
        <v>4805432</v>
      </c>
      <c r="G196" s="3">
        <v>-40432</v>
      </c>
      <c r="H196" s="3">
        <v>0</v>
      </c>
      <c r="I196" s="3">
        <v>100.85</v>
      </c>
    </row>
    <row r="197" spans="2:9" ht="15" hidden="1">
      <c r="B197" t="s">
        <v>43</v>
      </c>
      <c r="C197" s="33">
        <v>16184000</v>
      </c>
      <c r="D197" s="3">
        <v>0</v>
      </c>
      <c r="E197" s="3">
        <v>16184000</v>
      </c>
      <c r="F197" s="3">
        <v>3857716</v>
      </c>
      <c r="G197" s="3">
        <v>12326284</v>
      </c>
      <c r="H197" s="3">
        <v>0</v>
      </c>
      <c r="I197" s="3">
        <v>23.84</v>
      </c>
    </row>
    <row r="198" spans="2:9" ht="15" hidden="1">
      <c r="B198" t="s">
        <v>44</v>
      </c>
      <c r="C198" s="3">
        <v>16184000</v>
      </c>
      <c r="D198" s="3">
        <v>0</v>
      </c>
      <c r="E198" s="3">
        <v>16184000</v>
      </c>
      <c r="F198" s="3">
        <v>3857716</v>
      </c>
      <c r="G198" s="3">
        <v>12326284</v>
      </c>
      <c r="H198" s="3">
        <v>0</v>
      </c>
      <c r="I198" s="3">
        <v>23.84</v>
      </c>
    </row>
    <row r="199" spans="2:9" ht="15" hidden="1">
      <c r="B199" t="s">
        <v>45</v>
      </c>
      <c r="C199" s="33">
        <v>103252000</v>
      </c>
      <c r="D199" s="3">
        <v>0</v>
      </c>
      <c r="E199" s="3">
        <v>103252000</v>
      </c>
      <c r="F199" s="3">
        <v>71518664</v>
      </c>
      <c r="G199" s="3">
        <v>31733336</v>
      </c>
      <c r="H199" s="3">
        <v>-446479</v>
      </c>
      <c r="I199" s="3">
        <v>69.27</v>
      </c>
    </row>
    <row r="200" spans="2:9" ht="15" hidden="1">
      <c r="B200" t="s">
        <v>46</v>
      </c>
      <c r="C200" s="3">
        <v>103252000</v>
      </c>
      <c r="D200" s="3">
        <v>0</v>
      </c>
      <c r="E200" s="3">
        <v>103252000</v>
      </c>
      <c r="F200" s="3">
        <v>71518664</v>
      </c>
      <c r="G200" s="3">
        <v>31733336</v>
      </c>
      <c r="H200" s="3">
        <v>-446479</v>
      </c>
      <c r="I200" s="3">
        <v>69.27</v>
      </c>
    </row>
    <row r="201" spans="2:9" ht="15" hidden="1">
      <c r="B201" t="s">
        <v>47</v>
      </c>
      <c r="C201" s="33">
        <v>50015000</v>
      </c>
      <c r="D201" s="3">
        <v>0</v>
      </c>
      <c r="E201" s="3">
        <v>50015000</v>
      </c>
      <c r="F201" s="3">
        <v>36791310</v>
      </c>
      <c r="G201" s="3">
        <v>13223690</v>
      </c>
      <c r="H201" s="3">
        <v>0</v>
      </c>
      <c r="I201" s="3">
        <v>73.56</v>
      </c>
    </row>
    <row r="202" spans="2:9" ht="15" hidden="1">
      <c r="B202" t="s">
        <v>48</v>
      </c>
      <c r="C202" s="3">
        <v>50015000</v>
      </c>
      <c r="D202" s="3">
        <v>0</v>
      </c>
      <c r="E202" s="3">
        <v>50015000</v>
      </c>
      <c r="F202" s="3">
        <v>36791310</v>
      </c>
      <c r="G202" s="3">
        <v>13223690</v>
      </c>
      <c r="H202" s="3">
        <v>0</v>
      </c>
      <c r="I202" s="3">
        <v>73.56</v>
      </c>
    </row>
    <row r="203" spans="2:9" ht="15" hidden="1">
      <c r="B203" t="s">
        <v>49</v>
      </c>
      <c r="C203" s="33">
        <v>1492000</v>
      </c>
      <c r="D203" s="3">
        <v>0</v>
      </c>
      <c r="E203" s="3">
        <v>1492000</v>
      </c>
      <c r="F203" s="3">
        <v>0</v>
      </c>
      <c r="G203" s="3">
        <v>1492000</v>
      </c>
      <c r="H203" s="3">
        <v>0</v>
      </c>
      <c r="I203" s="3">
        <v>0</v>
      </c>
    </row>
    <row r="204" spans="2:9" ht="15" hidden="1">
      <c r="B204" t="s">
        <v>50</v>
      </c>
      <c r="C204" s="3">
        <v>1492000</v>
      </c>
      <c r="D204" s="3">
        <v>0</v>
      </c>
      <c r="E204" s="3">
        <v>1492000</v>
      </c>
      <c r="F204" s="3">
        <v>0</v>
      </c>
      <c r="G204" s="3">
        <v>1492000</v>
      </c>
      <c r="H204" s="3">
        <v>0</v>
      </c>
      <c r="I204" s="3">
        <v>0</v>
      </c>
    </row>
    <row r="205" spans="2:9" ht="15" hidden="1">
      <c r="B205" t="s">
        <v>123</v>
      </c>
      <c r="C205" s="3">
        <v>7897021000</v>
      </c>
      <c r="D205" s="3">
        <v>8000000000</v>
      </c>
      <c r="E205" s="3">
        <v>15897021000</v>
      </c>
      <c r="F205" s="3">
        <v>13408805668</v>
      </c>
      <c r="G205" s="3">
        <v>2488215332</v>
      </c>
      <c r="H205" s="3">
        <v>0</v>
      </c>
      <c r="I205" s="3">
        <v>84.35</v>
      </c>
    </row>
    <row r="206" spans="2:9" ht="15" hidden="1">
      <c r="B206" t="s">
        <v>124</v>
      </c>
      <c r="C206" s="33">
        <v>7897021000</v>
      </c>
      <c r="D206" s="3">
        <v>0</v>
      </c>
      <c r="E206" s="3">
        <v>7897021000</v>
      </c>
      <c r="F206" s="3">
        <v>5408805668</v>
      </c>
      <c r="G206" s="3">
        <v>2488215332</v>
      </c>
      <c r="H206" s="3">
        <v>0</v>
      </c>
      <c r="I206" s="3">
        <v>68.49</v>
      </c>
    </row>
    <row r="207" spans="2:9" ht="15" hidden="1">
      <c r="B207" t="s">
        <v>125</v>
      </c>
      <c r="C207" s="3">
        <v>7897021000</v>
      </c>
      <c r="D207" s="3">
        <v>0</v>
      </c>
      <c r="E207" s="3">
        <v>7897021000</v>
      </c>
      <c r="F207" s="3">
        <v>5408805668</v>
      </c>
      <c r="G207" s="3">
        <v>2488215332</v>
      </c>
      <c r="H207" s="3">
        <v>0</v>
      </c>
      <c r="I207" s="3">
        <v>68.49</v>
      </c>
    </row>
    <row r="208" spans="2:9" ht="15" hidden="1">
      <c r="B208" t="s">
        <v>126</v>
      </c>
      <c r="C208" s="33">
        <v>0</v>
      </c>
      <c r="D208" s="3">
        <v>8000000000</v>
      </c>
      <c r="E208" s="3">
        <v>8000000000</v>
      </c>
      <c r="F208" s="3">
        <v>8000000000</v>
      </c>
      <c r="G208" s="3">
        <v>0</v>
      </c>
      <c r="H208" s="3">
        <v>0</v>
      </c>
      <c r="I208" s="3">
        <v>100</v>
      </c>
    </row>
    <row r="209" spans="2:9" ht="15" hidden="1">
      <c r="B209" t="s">
        <v>121</v>
      </c>
      <c r="C209" s="3">
        <v>0</v>
      </c>
      <c r="D209" s="3">
        <v>8000000000</v>
      </c>
      <c r="E209" s="3">
        <v>8000000000</v>
      </c>
      <c r="F209" s="3">
        <v>8000000000</v>
      </c>
      <c r="G209" s="3">
        <v>0</v>
      </c>
      <c r="H209" s="3">
        <v>0</v>
      </c>
      <c r="I209" s="3">
        <v>100</v>
      </c>
    </row>
    <row r="210" spans="2:9" ht="15" hidden="1">
      <c r="B210" t="s">
        <v>127</v>
      </c>
      <c r="C210" s="3">
        <v>2308000</v>
      </c>
      <c r="D210" s="3">
        <v>0</v>
      </c>
      <c r="E210" s="3">
        <v>2308000</v>
      </c>
      <c r="F210" s="3">
        <v>799054</v>
      </c>
      <c r="G210" s="3">
        <v>1508946</v>
      </c>
      <c r="H210" s="3">
        <v>0</v>
      </c>
      <c r="I210" s="3">
        <v>34.62</v>
      </c>
    </row>
    <row r="211" spans="2:9" ht="15" hidden="1">
      <c r="B211" t="s">
        <v>128</v>
      </c>
      <c r="C211" s="33">
        <v>2308000</v>
      </c>
      <c r="D211" s="3">
        <v>0</v>
      </c>
      <c r="E211" s="3">
        <v>2308000</v>
      </c>
      <c r="F211" s="3">
        <v>799054</v>
      </c>
      <c r="G211" s="3">
        <v>1508946</v>
      </c>
      <c r="H211" s="3">
        <v>0</v>
      </c>
      <c r="I211" s="3">
        <v>34.62</v>
      </c>
    </row>
    <row r="212" spans="2:9" ht="15" hidden="1">
      <c r="B212" t="s">
        <v>54</v>
      </c>
      <c r="C212" s="3">
        <v>2308000</v>
      </c>
      <c r="D212" s="3">
        <v>0</v>
      </c>
      <c r="E212" s="3">
        <v>2308000</v>
      </c>
      <c r="F212" s="3">
        <v>799054</v>
      </c>
      <c r="G212" s="3">
        <v>1508946</v>
      </c>
      <c r="H212" s="3">
        <v>0</v>
      </c>
      <c r="I212" s="3">
        <v>34.62</v>
      </c>
    </row>
    <row r="213" spans="2:9" ht="15" hidden="1">
      <c r="B213" t="s">
        <v>129</v>
      </c>
      <c r="C213" s="3">
        <v>8924316120</v>
      </c>
      <c r="D213" s="3">
        <v>1950000000</v>
      </c>
      <c r="E213" s="3">
        <v>10874316120</v>
      </c>
      <c r="F213" s="3">
        <v>4243236500</v>
      </c>
      <c r="G213" s="3">
        <v>6631079620</v>
      </c>
      <c r="H213" s="3">
        <v>0</v>
      </c>
      <c r="I213" s="3">
        <v>39.02</v>
      </c>
    </row>
    <row r="214" spans="2:9" ht="15" hidden="1">
      <c r="B214" t="s">
        <v>130</v>
      </c>
      <c r="C214" s="33">
        <v>6246508000</v>
      </c>
      <c r="D214" s="3">
        <v>0</v>
      </c>
      <c r="E214" s="3">
        <v>6246508000</v>
      </c>
      <c r="F214" s="3">
        <v>3343236500</v>
      </c>
      <c r="G214" s="3">
        <v>2903271500</v>
      </c>
      <c r="H214" s="3">
        <v>0</v>
      </c>
      <c r="I214" s="3">
        <v>53.52</v>
      </c>
    </row>
    <row r="215" spans="2:9" ht="15" hidden="1">
      <c r="B215" t="s">
        <v>131</v>
      </c>
      <c r="C215" s="3">
        <v>6246508000</v>
      </c>
      <c r="D215" s="3">
        <v>0</v>
      </c>
      <c r="E215" s="3">
        <v>6246508000</v>
      </c>
      <c r="F215" s="3">
        <v>3343236500</v>
      </c>
      <c r="G215" s="3">
        <v>2903271500</v>
      </c>
      <c r="H215" s="3">
        <v>0</v>
      </c>
      <c r="I215" s="3">
        <v>53.52</v>
      </c>
    </row>
    <row r="216" spans="2:9" ht="15" hidden="1">
      <c r="B216" t="s">
        <v>132</v>
      </c>
      <c r="C216" s="33">
        <v>2677808120</v>
      </c>
      <c r="D216" s="3">
        <v>1950000000</v>
      </c>
      <c r="E216" s="3">
        <v>4627808120</v>
      </c>
      <c r="F216" s="3">
        <v>900000000</v>
      </c>
      <c r="G216" s="3">
        <v>3727808120</v>
      </c>
      <c r="H216" s="3">
        <v>0</v>
      </c>
      <c r="I216" s="3">
        <v>19.45</v>
      </c>
    </row>
    <row r="217" spans="2:9" ht="15" hidden="1">
      <c r="B217" t="s">
        <v>121</v>
      </c>
      <c r="C217" s="3">
        <v>2677808120</v>
      </c>
      <c r="D217" s="3">
        <v>1950000000</v>
      </c>
      <c r="E217" s="3">
        <v>4627808120</v>
      </c>
      <c r="F217" s="3">
        <v>900000000</v>
      </c>
      <c r="G217" s="3">
        <v>3727808120</v>
      </c>
      <c r="H217" s="3">
        <v>0</v>
      </c>
      <c r="I217" s="3">
        <v>19.45</v>
      </c>
    </row>
    <row r="218" spans="2:9" ht="15" hidden="1">
      <c r="B218" t="s">
        <v>133</v>
      </c>
      <c r="C218" s="3">
        <v>377190750</v>
      </c>
      <c r="D218" s="3">
        <v>0</v>
      </c>
      <c r="E218" s="3">
        <v>377190750</v>
      </c>
      <c r="F218" s="3">
        <v>294733694</v>
      </c>
      <c r="G218" s="3">
        <v>82457056</v>
      </c>
      <c r="H218" s="3">
        <v>0</v>
      </c>
      <c r="I218" s="3">
        <v>78.14</v>
      </c>
    </row>
    <row r="219" spans="2:9" ht="15" hidden="1">
      <c r="B219" t="s">
        <v>134</v>
      </c>
      <c r="C219" s="33">
        <v>257780000</v>
      </c>
      <c r="D219" s="3">
        <v>0</v>
      </c>
      <c r="E219" s="3">
        <v>257780000</v>
      </c>
      <c r="F219" s="3">
        <v>294733694</v>
      </c>
      <c r="G219" s="3">
        <v>-36953694</v>
      </c>
      <c r="H219" s="3">
        <v>0</v>
      </c>
      <c r="I219" s="3">
        <v>114.34</v>
      </c>
    </row>
    <row r="220" spans="2:9" ht="15" hidden="1">
      <c r="B220" t="s">
        <v>54</v>
      </c>
      <c r="C220" s="3">
        <v>257780000</v>
      </c>
      <c r="D220" s="3">
        <v>0</v>
      </c>
      <c r="E220" s="3">
        <v>257780000</v>
      </c>
      <c r="F220" s="3">
        <v>294733694</v>
      </c>
      <c r="G220" s="3">
        <v>-36953694</v>
      </c>
      <c r="H220" s="3">
        <v>0</v>
      </c>
      <c r="I220" s="3">
        <v>114.34</v>
      </c>
    </row>
    <row r="221" spans="2:9" ht="15" hidden="1">
      <c r="B221" t="s">
        <v>135</v>
      </c>
      <c r="C221" s="33">
        <v>119410750</v>
      </c>
      <c r="D221" s="3">
        <v>0</v>
      </c>
      <c r="E221" s="3">
        <v>119410750</v>
      </c>
      <c r="F221" s="3">
        <v>0</v>
      </c>
      <c r="G221" s="3">
        <v>119410750</v>
      </c>
      <c r="H221" s="3">
        <v>0</v>
      </c>
      <c r="I221" s="3">
        <v>0</v>
      </c>
    </row>
    <row r="222" spans="2:9" ht="15" hidden="1">
      <c r="B222" t="s">
        <v>121</v>
      </c>
      <c r="C222" s="3">
        <v>119410750</v>
      </c>
      <c r="D222" s="3">
        <v>0</v>
      </c>
      <c r="E222" s="3">
        <v>119410750</v>
      </c>
      <c r="F222" s="3">
        <v>0</v>
      </c>
      <c r="G222" s="3">
        <v>119410750</v>
      </c>
      <c r="H222" s="3">
        <v>0</v>
      </c>
      <c r="I222" s="3">
        <v>0</v>
      </c>
    </row>
    <row r="223" spans="2:9" ht="15" hidden="1">
      <c r="B223" t="s">
        <v>136</v>
      </c>
      <c r="C223" s="3">
        <v>10555064434</v>
      </c>
      <c r="D223" s="3">
        <v>5652865947</v>
      </c>
      <c r="E223" s="3">
        <v>16207930381</v>
      </c>
      <c r="F223" s="3">
        <v>8707751893</v>
      </c>
      <c r="G223" s="3">
        <v>7500178488</v>
      </c>
      <c r="H223" s="3">
        <v>0</v>
      </c>
      <c r="I223" s="3">
        <v>53.73</v>
      </c>
    </row>
    <row r="224" spans="2:9" ht="15" hidden="1">
      <c r="B224" t="s">
        <v>137</v>
      </c>
      <c r="C224" s="33">
        <v>9349842000</v>
      </c>
      <c r="D224" s="3">
        <v>0</v>
      </c>
      <c r="E224" s="3">
        <v>9349842000</v>
      </c>
      <c r="F224" s="3">
        <v>8707751893</v>
      </c>
      <c r="G224" s="3">
        <v>642090107</v>
      </c>
      <c r="H224" s="3">
        <v>0</v>
      </c>
      <c r="I224" s="3">
        <v>93.13</v>
      </c>
    </row>
    <row r="225" spans="2:9" ht="15" hidden="1">
      <c r="B225" t="s">
        <v>131</v>
      </c>
      <c r="C225" s="3">
        <v>9349842000</v>
      </c>
      <c r="D225" s="3">
        <v>0</v>
      </c>
      <c r="E225" s="3">
        <v>9349842000</v>
      </c>
      <c r="F225" s="3">
        <v>8707751893</v>
      </c>
      <c r="G225" s="3">
        <v>642090107</v>
      </c>
      <c r="H225" s="3">
        <v>0</v>
      </c>
      <c r="I225" s="3">
        <v>93.13</v>
      </c>
    </row>
    <row r="226" spans="2:9" ht="15" hidden="1">
      <c r="B226" t="s">
        <v>138</v>
      </c>
      <c r="C226" s="33">
        <v>1205222434</v>
      </c>
      <c r="D226" s="3">
        <v>5652865947</v>
      </c>
      <c r="E226" s="3">
        <v>6858088381</v>
      </c>
      <c r="F226" s="3">
        <v>0</v>
      </c>
      <c r="G226" s="3">
        <v>6858088381</v>
      </c>
      <c r="H226" s="3">
        <v>0</v>
      </c>
      <c r="I226" s="3">
        <v>0</v>
      </c>
    </row>
    <row r="227" spans="2:9" ht="15" hidden="1">
      <c r="B227" t="s">
        <v>121</v>
      </c>
      <c r="C227" s="3">
        <v>1205222434</v>
      </c>
      <c r="D227" s="3">
        <v>5652865947</v>
      </c>
      <c r="E227" s="3">
        <v>6858088381</v>
      </c>
      <c r="F227" s="3">
        <v>0</v>
      </c>
      <c r="G227" s="3">
        <v>6858088381</v>
      </c>
      <c r="H227" s="3">
        <v>0</v>
      </c>
      <c r="I227" s="3">
        <v>0</v>
      </c>
    </row>
    <row r="228" spans="2:9" ht="15" hidden="1">
      <c r="B228" t="s">
        <v>139</v>
      </c>
      <c r="C228" s="3">
        <v>327516026</v>
      </c>
      <c r="D228" s="3">
        <v>0</v>
      </c>
      <c r="E228" s="3">
        <v>327516026</v>
      </c>
      <c r="F228" s="3">
        <v>396183668</v>
      </c>
      <c r="G228" s="3">
        <v>-68667642</v>
      </c>
      <c r="H228" s="3">
        <v>0</v>
      </c>
      <c r="I228" s="3">
        <v>120.97</v>
      </c>
    </row>
    <row r="229" spans="2:9" ht="15" hidden="1">
      <c r="B229" t="s">
        <v>140</v>
      </c>
      <c r="C229" s="33">
        <v>279670000</v>
      </c>
      <c r="D229" s="3">
        <v>0</v>
      </c>
      <c r="E229" s="3">
        <v>279670000</v>
      </c>
      <c r="F229" s="3">
        <v>396183668</v>
      </c>
      <c r="G229" s="3">
        <v>-116513668</v>
      </c>
      <c r="H229" s="3">
        <v>0</v>
      </c>
      <c r="I229" s="3">
        <v>141.66</v>
      </c>
    </row>
    <row r="230" spans="2:9" ht="15" hidden="1">
      <c r="B230" t="s">
        <v>54</v>
      </c>
      <c r="C230" s="3">
        <v>279670000</v>
      </c>
      <c r="D230" s="3">
        <v>0</v>
      </c>
      <c r="E230" s="3">
        <v>279670000</v>
      </c>
      <c r="F230" s="3">
        <v>396183668</v>
      </c>
      <c r="G230" s="3">
        <v>-116513668</v>
      </c>
      <c r="H230" s="3">
        <v>0</v>
      </c>
      <c r="I230" s="3">
        <v>141.66</v>
      </c>
    </row>
    <row r="231" spans="2:9" ht="15" hidden="1">
      <c r="B231" t="s">
        <v>141</v>
      </c>
      <c r="C231" s="33">
        <v>47846026</v>
      </c>
      <c r="D231" s="3">
        <v>0</v>
      </c>
      <c r="E231" s="3">
        <v>47846026</v>
      </c>
      <c r="F231" s="3">
        <v>0</v>
      </c>
      <c r="G231" s="3">
        <v>47846026</v>
      </c>
      <c r="H231" s="3">
        <v>0</v>
      </c>
      <c r="I231" s="3">
        <v>0</v>
      </c>
    </row>
    <row r="232" spans="2:9" ht="15" hidden="1">
      <c r="B232" t="s">
        <v>121</v>
      </c>
      <c r="C232" s="3">
        <v>47846026</v>
      </c>
      <c r="D232" s="3">
        <v>0</v>
      </c>
      <c r="E232" s="3">
        <v>47846026</v>
      </c>
      <c r="F232" s="3">
        <v>0</v>
      </c>
      <c r="G232" s="3">
        <v>47846026</v>
      </c>
      <c r="H232" s="3">
        <v>0</v>
      </c>
      <c r="I232" s="3">
        <v>0</v>
      </c>
    </row>
    <row r="233" spans="2:9" ht="15" hidden="1">
      <c r="B233" t="s">
        <v>142</v>
      </c>
      <c r="C233" s="3">
        <v>28124189000</v>
      </c>
      <c r="D233" s="3">
        <v>3228069749</v>
      </c>
      <c r="E233" s="3">
        <v>31352258749</v>
      </c>
      <c r="F233" s="3">
        <v>15900824333</v>
      </c>
      <c r="G233" s="3">
        <v>15451434416</v>
      </c>
      <c r="H233" s="3">
        <v>0</v>
      </c>
      <c r="I233" s="3">
        <v>50.72</v>
      </c>
    </row>
    <row r="234" spans="2:9" ht="15" hidden="1">
      <c r="B234" t="s">
        <v>143</v>
      </c>
      <c r="C234" s="33">
        <v>28124189000</v>
      </c>
      <c r="D234" s="3">
        <v>3228069749</v>
      </c>
      <c r="E234" s="3">
        <v>31352258749</v>
      </c>
      <c r="F234" s="3">
        <v>15900824333</v>
      </c>
      <c r="G234" s="3">
        <v>15451434416</v>
      </c>
      <c r="H234" s="3">
        <v>0</v>
      </c>
      <c r="I234" s="3">
        <v>50.72</v>
      </c>
    </row>
    <row r="235" spans="2:9" ht="15" hidden="1">
      <c r="B235" t="s">
        <v>144</v>
      </c>
      <c r="C235" s="3">
        <v>28124189000</v>
      </c>
      <c r="D235" s="3">
        <v>3228069749</v>
      </c>
      <c r="E235" s="3">
        <v>31352258749</v>
      </c>
      <c r="F235" s="3">
        <v>15900824333</v>
      </c>
      <c r="G235" s="3">
        <v>15451434416</v>
      </c>
      <c r="H235" s="3">
        <v>0</v>
      </c>
      <c r="I235" s="3">
        <v>50.72</v>
      </c>
    </row>
    <row r="236" spans="2:9" ht="15" hidden="1">
      <c r="B236" t="s">
        <v>145</v>
      </c>
      <c r="C236" s="3">
        <v>251680000</v>
      </c>
      <c r="D236" s="3">
        <v>416678945</v>
      </c>
      <c r="E236" s="3">
        <v>668358945</v>
      </c>
      <c r="F236" s="3">
        <v>134183264</v>
      </c>
      <c r="G236" s="3">
        <v>534175681</v>
      </c>
      <c r="H236" s="3">
        <v>0</v>
      </c>
      <c r="I236" s="3">
        <v>20.08</v>
      </c>
    </row>
    <row r="237" spans="2:9" ht="15" hidden="1">
      <c r="B237" t="s">
        <v>146</v>
      </c>
      <c r="C237" s="33">
        <v>251680000</v>
      </c>
      <c r="D237" s="3">
        <v>416678945</v>
      </c>
      <c r="E237" s="3">
        <v>668358945</v>
      </c>
      <c r="F237" s="3">
        <v>134183264</v>
      </c>
      <c r="G237" s="3">
        <v>534175681</v>
      </c>
      <c r="H237" s="3">
        <v>0</v>
      </c>
      <c r="I237" s="3">
        <v>20.08</v>
      </c>
    </row>
    <row r="238" spans="2:9" ht="15" hidden="1">
      <c r="B238" t="s">
        <v>54</v>
      </c>
      <c r="C238" s="3">
        <v>251680000</v>
      </c>
      <c r="D238" s="3">
        <v>416678945</v>
      </c>
      <c r="E238" s="3">
        <v>668358945</v>
      </c>
      <c r="F238" s="3">
        <v>134183264</v>
      </c>
      <c r="G238" s="3">
        <v>534175681</v>
      </c>
      <c r="H238" s="3">
        <v>0</v>
      </c>
      <c r="I238" s="3">
        <v>20.08</v>
      </c>
    </row>
    <row r="239" spans="2:9" ht="15" hidden="1">
      <c r="B239" t="s">
        <v>147</v>
      </c>
      <c r="C239" s="3">
        <v>6379046000</v>
      </c>
      <c r="D239" s="3">
        <v>2426408493</v>
      </c>
      <c r="E239" s="3">
        <v>8805454493</v>
      </c>
      <c r="F239" s="3">
        <v>9959317941</v>
      </c>
      <c r="G239" s="3">
        <v>-1153863448</v>
      </c>
      <c r="H239" s="3">
        <v>0</v>
      </c>
      <c r="I239" s="3">
        <v>113.1</v>
      </c>
    </row>
    <row r="240" spans="2:9" ht="15" hidden="1">
      <c r="B240" t="s">
        <v>148</v>
      </c>
      <c r="C240" s="33">
        <v>0</v>
      </c>
      <c r="D240" s="3">
        <v>2426408493</v>
      </c>
      <c r="E240" s="3">
        <v>2426408493</v>
      </c>
      <c r="F240" s="3">
        <v>2426408493</v>
      </c>
      <c r="G240" s="3">
        <v>0</v>
      </c>
      <c r="H240" s="3">
        <v>0</v>
      </c>
      <c r="I240" s="3">
        <v>100</v>
      </c>
    </row>
    <row r="241" spans="2:9" ht="15" hidden="1">
      <c r="B241" t="s">
        <v>121</v>
      </c>
      <c r="C241" s="3">
        <v>0</v>
      </c>
      <c r="D241" s="3">
        <v>2426408493</v>
      </c>
      <c r="E241" s="3">
        <v>2426408493</v>
      </c>
      <c r="F241" s="3">
        <v>2426408493</v>
      </c>
      <c r="G241" s="3">
        <v>0</v>
      </c>
      <c r="H241" s="3">
        <v>0</v>
      </c>
      <c r="I241" s="3">
        <v>100</v>
      </c>
    </row>
    <row r="242" spans="2:9" ht="15" hidden="1">
      <c r="B242" t="s">
        <v>149</v>
      </c>
      <c r="C242" s="33">
        <v>6379046000</v>
      </c>
      <c r="D242" s="3">
        <v>0</v>
      </c>
      <c r="E242" s="3">
        <v>6379046000</v>
      </c>
      <c r="F242" s="3">
        <v>7532909448</v>
      </c>
      <c r="G242" s="3">
        <v>-1153863448</v>
      </c>
      <c r="H242" s="3">
        <v>0</v>
      </c>
      <c r="I242" s="3">
        <v>118.09</v>
      </c>
    </row>
    <row r="243" spans="2:9" ht="15" hidden="1">
      <c r="B243" t="s">
        <v>46</v>
      </c>
      <c r="C243" s="3">
        <v>6379046000</v>
      </c>
      <c r="D243" s="3">
        <v>0</v>
      </c>
      <c r="E243" s="3">
        <v>6379046000</v>
      </c>
      <c r="F243" s="3">
        <v>7532909448</v>
      </c>
      <c r="G243" s="3">
        <v>-1153863448</v>
      </c>
      <c r="H243" s="3">
        <v>0</v>
      </c>
      <c r="I243" s="3">
        <v>118.09</v>
      </c>
    </row>
    <row r="244" spans="2:9" ht="15" hidden="1">
      <c r="B244" t="s">
        <v>150</v>
      </c>
      <c r="C244" s="3">
        <v>321378000</v>
      </c>
      <c r="D244" s="3">
        <v>0</v>
      </c>
      <c r="E244" s="3">
        <v>321378000</v>
      </c>
      <c r="F244" s="3">
        <v>231899960</v>
      </c>
      <c r="G244" s="3">
        <v>89478040</v>
      </c>
      <c r="H244" s="3">
        <v>0</v>
      </c>
      <c r="I244" s="3">
        <v>72.16</v>
      </c>
    </row>
    <row r="245" spans="2:9" ht="15" hidden="1">
      <c r="B245" t="s">
        <v>151</v>
      </c>
      <c r="C245" s="33">
        <v>321378000</v>
      </c>
      <c r="D245" s="3">
        <v>0</v>
      </c>
      <c r="E245" s="3">
        <v>321378000</v>
      </c>
      <c r="F245" s="3">
        <v>231899960</v>
      </c>
      <c r="G245" s="3">
        <v>89478040</v>
      </c>
      <c r="H245" s="3">
        <v>0</v>
      </c>
      <c r="I245" s="3">
        <v>72.16</v>
      </c>
    </row>
    <row r="246" spans="2:9" ht="15" hidden="1">
      <c r="B246" t="s">
        <v>54</v>
      </c>
      <c r="C246" s="3">
        <v>321378000</v>
      </c>
      <c r="D246" s="3">
        <v>0</v>
      </c>
      <c r="E246" s="3">
        <v>321378000</v>
      </c>
      <c r="F246" s="3">
        <v>231899960</v>
      </c>
      <c r="G246" s="3">
        <v>89478040</v>
      </c>
      <c r="H246" s="3">
        <v>0</v>
      </c>
      <c r="I246" s="3">
        <v>72.16</v>
      </c>
    </row>
    <row r="247" spans="2:9" ht="15" hidden="1">
      <c r="B247" t="s">
        <v>152</v>
      </c>
      <c r="C247" s="3">
        <v>1834477000</v>
      </c>
      <c r="D247" s="3">
        <v>0</v>
      </c>
      <c r="E247" s="3">
        <v>1834477000</v>
      </c>
      <c r="F247" s="3">
        <v>940538483</v>
      </c>
      <c r="G247" s="3">
        <v>893938517</v>
      </c>
      <c r="H247" s="3">
        <v>0</v>
      </c>
      <c r="I247" s="3">
        <v>51.27</v>
      </c>
    </row>
    <row r="248" spans="2:9" ht="15" hidden="1">
      <c r="B248" t="s">
        <v>20</v>
      </c>
      <c r="C248" s="33">
        <v>1834477000</v>
      </c>
      <c r="D248" s="3">
        <v>0</v>
      </c>
      <c r="E248" s="3">
        <v>1834477000</v>
      </c>
      <c r="F248" s="3">
        <v>940538258</v>
      </c>
      <c r="G248" s="3">
        <v>893938742</v>
      </c>
      <c r="H248" s="3">
        <v>0</v>
      </c>
      <c r="I248" s="3">
        <v>51.27</v>
      </c>
    </row>
    <row r="249" spans="2:9" ht="15" hidden="1">
      <c r="B249" t="s">
        <v>21</v>
      </c>
      <c r="C249" s="3">
        <v>1834477000</v>
      </c>
      <c r="D249" s="3">
        <v>0</v>
      </c>
      <c r="E249" s="3">
        <v>1834477000</v>
      </c>
      <c r="F249" s="3">
        <v>940538258</v>
      </c>
      <c r="G249" s="3">
        <v>893938742</v>
      </c>
      <c r="H249" s="3">
        <v>0</v>
      </c>
      <c r="I249" s="3">
        <v>51.27</v>
      </c>
    </row>
    <row r="250" spans="2:9" ht="15" hidden="1">
      <c r="B250" t="s">
        <v>45</v>
      </c>
      <c r="C250" s="33">
        <v>0</v>
      </c>
      <c r="D250" s="3">
        <v>0</v>
      </c>
      <c r="E250" s="3">
        <v>0</v>
      </c>
      <c r="F250" s="3">
        <v>225</v>
      </c>
      <c r="G250" s="3">
        <v>-225</v>
      </c>
      <c r="H250" s="3">
        <v>0</v>
      </c>
      <c r="I250" s="3">
        <v>0</v>
      </c>
    </row>
    <row r="251" spans="2:9" ht="15" hidden="1">
      <c r="B251" t="s">
        <v>46</v>
      </c>
      <c r="C251" s="3">
        <v>0</v>
      </c>
      <c r="D251" s="3">
        <v>0</v>
      </c>
      <c r="E251" s="3">
        <v>0</v>
      </c>
      <c r="F251" s="3">
        <v>225</v>
      </c>
      <c r="G251" s="3">
        <v>-225</v>
      </c>
      <c r="H251" s="3">
        <v>0</v>
      </c>
      <c r="I251" s="3">
        <v>0</v>
      </c>
    </row>
    <row r="252" spans="2:9" ht="15" hidden="1">
      <c r="B252" t="s">
        <v>153</v>
      </c>
      <c r="C252" s="3">
        <v>13907434000</v>
      </c>
      <c r="D252" s="3">
        <v>2600000000</v>
      </c>
      <c r="E252" s="3">
        <v>16507434000</v>
      </c>
      <c r="F252" s="3">
        <v>7943190420</v>
      </c>
      <c r="G252" s="3">
        <v>8564243580</v>
      </c>
      <c r="H252" s="3">
        <v>0</v>
      </c>
      <c r="I252" s="3">
        <v>48.12</v>
      </c>
    </row>
    <row r="253" spans="2:9" ht="15" hidden="1">
      <c r="B253" t="s">
        <v>18</v>
      </c>
      <c r="C253" s="33">
        <v>701542000</v>
      </c>
      <c r="D253" s="3">
        <v>0</v>
      </c>
      <c r="E253" s="3">
        <v>701542000</v>
      </c>
      <c r="F253" s="3">
        <v>539502817</v>
      </c>
      <c r="G253" s="3">
        <v>162039183</v>
      </c>
      <c r="H253" s="3">
        <v>0</v>
      </c>
      <c r="I253" s="3">
        <v>76.9</v>
      </c>
    </row>
    <row r="254" spans="2:9" ht="15" hidden="1">
      <c r="B254" t="s">
        <v>19</v>
      </c>
      <c r="C254" s="3">
        <v>701542000</v>
      </c>
      <c r="D254" s="3">
        <v>0</v>
      </c>
      <c r="E254" s="3">
        <v>701542000</v>
      </c>
      <c r="F254" s="3">
        <v>539502817</v>
      </c>
      <c r="G254" s="3">
        <v>162039183</v>
      </c>
      <c r="H254" s="3">
        <v>0</v>
      </c>
      <c r="I254" s="3">
        <v>76.9</v>
      </c>
    </row>
    <row r="255" spans="2:9" ht="15" hidden="1">
      <c r="B255" t="s">
        <v>20</v>
      </c>
      <c r="C255" s="33">
        <v>4586192000</v>
      </c>
      <c r="D255" s="3">
        <v>0</v>
      </c>
      <c r="E255" s="3">
        <v>4586192000</v>
      </c>
      <c r="F255" s="3">
        <v>2339677565</v>
      </c>
      <c r="G255" s="3">
        <v>2246514435</v>
      </c>
      <c r="H255" s="3">
        <v>0</v>
      </c>
      <c r="I255" s="3">
        <v>51.02</v>
      </c>
    </row>
    <row r="256" spans="2:9" ht="15" hidden="1">
      <c r="B256" t="s">
        <v>21</v>
      </c>
      <c r="C256" s="3">
        <v>4586192000</v>
      </c>
      <c r="D256" s="3">
        <v>0</v>
      </c>
      <c r="E256" s="3">
        <v>4586192000</v>
      </c>
      <c r="F256" s="3">
        <v>2339677565</v>
      </c>
      <c r="G256" s="3">
        <v>2246514435</v>
      </c>
      <c r="H256" s="3">
        <v>0</v>
      </c>
      <c r="I256" s="3">
        <v>51.02</v>
      </c>
    </row>
    <row r="257" spans="2:9" ht="15" hidden="1">
      <c r="B257" t="s">
        <v>22</v>
      </c>
      <c r="C257" s="33">
        <v>333838000</v>
      </c>
      <c r="D257" s="3">
        <v>0</v>
      </c>
      <c r="E257" s="3">
        <v>333838000</v>
      </c>
      <c r="F257" s="3">
        <v>118066945</v>
      </c>
      <c r="G257" s="3">
        <v>215771055</v>
      </c>
      <c r="H257" s="3">
        <v>0</v>
      </c>
      <c r="I257" s="3">
        <v>35.37</v>
      </c>
    </row>
    <row r="258" spans="2:9" ht="15" hidden="1">
      <c r="B258" t="s">
        <v>23</v>
      </c>
      <c r="C258" s="3">
        <v>333838000</v>
      </c>
      <c r="D258" s="3">
        <v>0</v>
      </c>
      <c r="E258" s="3">
        <v>333838000</v>
      </c>
      <c r="F258" s="3">
        <v>118066945</v>
      </c>
      <c r="G258" s="3">
        <v>215771055</v>
      </c>
      <c r="H258" s="3">
        <v>0</v>
      </c>
      <c r="I258" s="3">
        <v>35.37</v>
      </c>
    </row>
    <row r="259" spans="2:9" ht="15" hidden="1">
      <c r="B259" t="s">
        <v>24</v>
      </c>
      <c r="C259" s="33">
        <v>2209030000</v>
      </c>
      <c r="D259" s="3">
        <v>0</v>
      </c>
      <c r="E259" s="3">
        <v>2209030000</v>
      </c>
      <c r="F259" s="3">
        <v>1123706281</v>
      </c>
      <c r="G259" s="3">
        <v>1085323719</v>
      </c>
      <c r="H259" s="3">
        <v>0</v>
      </c>
      <c r="I259" s="3">
        <v>50.87</v>
      </c>
    </row>
    <row r="260" spans="2:9" ht="15" hidden="1">
      <c r="B260" t="s">
        <v>25</v>
      </c>
      <c r="C260" s="3">
        <v>2209030000</v>
      </c>
      <c r="D260" s="3">
        <v>0</v>
      </c>
      <c r="E260" s="3">
        <v>2209030000</v>
      </c>
      <c r="F260" s="3">
        <v>1123706281</v>
      </c>
      <c r="G260" s="3">
        <v>1085323719</v>
      </c>
      <c r="H260" s="3">
        <v>0</v>
      </c>
      <c r="I260" s="3">
        <v>50.87</v>
      </c>
    </row>
    <row r="261" spans="2:9" ht="15" hidden="1">
      <c r="B261" t="s">
        <v>26</v>
      </c>
      <c r="C261" s="33">
        <v>31704000</v>
      </c>
      <c r="D261" s="3">
        <v>0</v>
      </c>
      <c r="E261" s="3">
        <v>31704000</v>
      </c>
      <c r="F261" s="3">
        <v>39277060</v>
      </c>
      <c r="G261" s="3">
        <v>-7573060</v>
      </c>
      <c r="H261" s="3">
        <v>0</v>
      </c>
      <c r="I261" s="3">
        <v>123.89</v>
      </c>
    </row>
    <row r="262" spans="2:9" ht="15" hidden="1">
      <c r="B262" t="s">
        <v>27</v>
      </c>
      <c r="C262" s="3">
        <v>31704000</v>
      </c>
      <c r="D262" s="3">
        <v>0</v>
      </c>
      <c r="E262" s="3">
        <v>31704000</v>
      </c>
      <c r="F262" s="3">
        <v>39277060</v>
      </c>
      <c r="G262" s="3">
        <v>-7573060</v>
      </c>
      <c r="H262" s="3">
        <v>0</v>
      </c>
      <c r="I262" s="3">
        <v>123.89</v>
      </c>
    </row>
    <row r="263" spans="2:9" ht="15" hidden="1">
      <c r="B263" t="s">
        <v>28</v>
      </c>
      <c r="C263" s="33">
        <v>94154000</v>
      </c>
      <c r="D263" s="3">
        <v>0</v>
      </c>
      <c r="E263" s="3">
        <v>94154000</v>
      </c>
      <c r="F263" s="3">
        <v>13878143</v>
      </c>
      <c r="G263" s="3">
        <v>80275857</v>
      </c>
      <c r="H263" s="3">
        <v>0</v>
      </c>
      <c r="I263" s="3">
        <v>14.74</v>
      </c>
    </row>
    <row r="264" spans="2:9" ht="15" hidden="1">
      <c r="B264" t="s">
        <v>29</v>
      </c>
      <c r="C264" s="3">
        <v>94154000</v>
      </c>
      <c r="D264" s="3">
        <v>0</v>
      </c>
      <c r="E264" s="3">
        <v>94154000</v>
      </c>
      <c r="F264" s="3">
        <v>13878143</v>
      </c>
      <c r="G264" s="3">
        <v>80275857</v>
      </c>
      <c r="H264" s="3">
        <v>0</v>
      </c>
      <c r="I264" s="3">
        <v>14.74</v>
      </c>
    </row>
    <row r="265" spans="2:9" ht="15" hidden="1">
      <c r="B265" t="s">
        <v>30</v>
      </c>
      <c r="C265" s="33">
        <v>1373729000</v>
      </c>
      <c r="D265" s="3">
        <v>0</v>
      </c>
      <c r="E265" s="3">
        <v>1373729000</v>
      </c>
      <c r="F265" s="3">
        <v>375929450</v>
      </c>
      <c r="G265" s="3">
        <v>997799550</v>
      </c>
      <c r="H265" s="3">
        <v>0</v>
      </c>
      <c r="I265" s="3">
        <v>27.37</v>
      </c>
    </row>
    <row r="266" spans="2:9" ht="15" hidden="1">
      <c r="B266" t="s">
        <v>31</v>
      </c>
      <c r="C266" s="3">
        <v>1373729000</v>
      </c>
      <c r="D266" s="3">
        <v>0</v>
      </c>
      <c r="E266" s="3">
        <v>1373729000</v>
      </c>
      <c r="F266" s="3">
        <v>375929450</v>
      </c>
      <c r="G266" s="3">
        <v>997799550</v>
      </c>
      <c r="H266" s="3">
        <v>0</v>
      </c>
      <c r="I266" s="3">
        <v>27.37</v>
      </c>
    </row>
    <row r="267" spans="2:9" ht="15" hidden="1">
      <c r="B267" t="s">
        <v>32</v>
      </c>
      <c r="C267" s="33">
        <v>86265000</v>
      </c>
      <c r="D267" s="3">
        <v>0</v>
      </c>
      <c r="E267" s="3">
        <v>86265000</v>
      </c>
      <c r="F267" s="3">
        <v>49056850</v>
      </c>
      <c r="G267" s="3">
        <v>37208150</v>
      </c>
      <c r="H267" s="3">
        <v>0</v>
      </c>
      <c r="I267" s="3">
        <v>56.87</v>
      </c>
    </row>
    <row r="268" spans="2:9" ht="15" hidden="1">
      <c r="B268" t="s">
        <v>33</v>
      </c>
      <c r="C268" s="3">
        <v>86265000</v>
      </c>
      <c r="D268" s="3">
        <v>0</v>
      </c>
      <c r="E268" s="3">
        <v>86265000</v>
      </c>
      <c r="F268" s="3">
        <v>49056850</v>
      </c>
      <c r="G268" s="3">
        <v>37208150</v>
      </c>
      <c r="H268" s="3">
        <v>0</v>
      </c>
      <c r="I268" s="3">
        <v>56.87</v>
      </c>
    </row>
    <row r="269" spans="2:9" ht="15" hidden="1">
      <c r="B269" t="s">
        <v>34</v>
      </c>
      <c r="C269" s="33">
        <v>393548000</v>
      </c>
      <c r="D269" s="3">
        <v>0</v>
      </c>
      <c r="E269" s="3">
        <v>393548000</v>
      </c>
      <c r="F269" s="3">
        <v>224501538</v>
      </c>
      <c r="G269" s="3">
        <v>169046462</v>
      </c>
      <c r="H269" s="3">
        <v>0</v>
      </c>
      <c r="I269" s="3">
        <v>57.05</v>
      </c>
    </row>
    <row r="270" spans="2:9" ht="15" hidden="1">
      <c r="B270" t="s">
        <v>35</v>
      </c>
      <c r="C270" s="3">
        <v>393548000</v>
      </c>
      <c r="D270" s="3">
        <v>0</v>
      </c>
      <c r="E270" s="3">
        <v>393548000</v>
      </c>
      <c r="F270" s="3">
        <v>224501538</v>
      </c>
      <c r="G270" s="3">
        <v>169046462</v>
      </c>
      <c r="H270" s="3">
        <v>0</v>
      </c>
      <c r="I270" s="3">
        <v>57.05</v>
      </c>
    </row>
    <row r="271" spans="2:9" ht="15" hidden="1">
      <c r="B271" t="s">
        <v>36</v>
      </c>
      <c r="C271" s="33">
        <v>1463779000</v>
      </c>
      <c r="D271" s="3">
        <v>0</v>
      </c>
      <c r="E271" s="3">
        <v>1463779000</v>
      </c>
      <c r="F271" s="3">
        <v>302065480</v>
      </c>
      <c r="G271" s="3">
        <v>1161713520</v>
      </c>
      <c r="H271" s="3">
        <v>0</v>
      </c>
      <c r="I271" s="3">
        <v>20.64</v>
      </c>
    </row>
    <row r="272" spans="2:9" ht="15" hidden="1">
      <c r="B272" t="s">
        <v>37</v>
      </c>
      <c r="C272" s="3">
        <v>1463779000</v>
      </c>
      <c r="D272" s="3">
        <v>0</v>
      </c>
      <c r="E272" s="3">
        <v>1463779000</v>
      </c>
      <c r="F272" s="3">
        <v>302065480</v>
      </c>
      <c r="G272" s="3">
        <v>1161713520</v>
      </c>
      <c r="H272" s="3">
        <v>0</v>
      </c>
      <c r="I272" s="3">
        <v>20.64</v>
      </c>
    </row>
    <row r="273" spans="2:9" ht="15" hidden="1">
      <c r="B273" t="s">
        <v>38</v>
      </c>
      <c r="C273" s="33">
        <v>506902000</v>
      </c>
      <c r="D273" s="3">
        <v>0</v>
      </c>
      <c r="E273" s="3">
        <v>506902000</v>
      </c>
      <c r="F273" s="3">
        <v>66040987</v>
      </c>
      <c r="G273" s="3">
        <v>440861013</v>
      </c>
      <c r="H273" s="3">
        <v>0</v>
      </c>
      <c r="I273" s="3">
        <v>13.03</v>
      </c>
    </row>
    <row r="274" spans="2:9" ht="15" hidden="1">
      <c r="B274" t="s">
        <v>39</v>
      </c>
      <c r="C274" s="3">
        <v>506902000</v>
      </c>
      <c r="D274" s="3">
        <v>0</v>
      </c>
      <c r="E274" s="3">
        <v>506902000</v>
      </c>
      <c r="F274" s="3">
        <v>66040987</v>
      </c>
      <c r="G274" s="3">
        <v>440861013</v>
      </c>
      <c r="H274" s="3">
        <v>0</v>
      </c>
      <c r="I274" s="3">
        <v>13.03</v>
      </c>
    </row>
    <row r="275" spans="2:9" ht="15" hidden="1">
      <c r="B275" t="s">
        <v>40</v>
      </c>
      <c r="C275" s="33">
        <v>96043000</v>
      </c>
      <c r="D275" s="3">
        <v>0</v>
      </c>
      <c r="E275" s="3">
        <v>96043000</v>
      </c>
      <c r="F275" s="3">
        <v>34518897</v>
      </c>
      <c r="G275" s="3">
        <v>61524103</v>
      </c>
      <c r="H275" s="3">
        <v>0</v>
      </c>
      <c r="I275" s="3">
        <v>35.94</v>
      </c>
    </row>
    <row r="276" spans="2:9" ht="15" hidden="1">
      <c r="B276" t="s">
        <v>39</v>
      </c>
      <c r="C276" s="3">
        <v>96043000</v>
      </c>
      <c r="D276" s="3">
        <v>0</v>
      </c>
      <c r="E276" s="3">
        <v>96043000</v>
      </c>
      <c r="F276" s="3">
        <v>34518897</v>
      </c>
      <c r="G276" s="3">
        <v>61524103</v>
      </c>
      <c r="H276" s="3">
        <v>0</v>
      </c>
      <c r="I276" s="3">
        <v>35.94</v>
      </c>
    </row>
    <row r="277" spans="2:9" ht="15" hidden="1">
      <c r="B277" t="s">
        <v>41</v>
      </c>
      <c r="C277" s="33">
        <v>4765000</v>
      </c>
      <c r="D277" s="3">
        <v>0</v>
      </c>
      <c r="E277" s="3">
        <v>4765000</v>
      </c>
      <c r="F277" s="3">
        <v>4805433</v>
      </c>
      <c r="G277" s="3">
        <v>-40433</v>
      </c>
      <c r="H277" s="3">
        <v>0</v>
      </c>
      <c r="I277" s="3">
        <v>100.85</v>
      </c>
    </row>
    <row r="278" spans="2:9" ht="15" hidden="1">
      <c r="B278" t="s">
        <v>42</v>
      </c>
      <c r="C278" s="3">
        <v>4765000</v>
      </c>
      <c r="D278" s="3">
        <v>0</v>
      </c>
      <c r="E278" s="3">
        <v>4765000</v>
      </c>
      <c r="F278" s="3">
        <v>4805433</v>
      </c>
      <c r="G278" s="3">
        <v>-40433</v>
      </c>
      <c r="H278" s="3">
        <v>0</v>
      </c>
      <c r="I278" s="3">
        <v>100.85</v>
      </c>
    </row>
    <row r="279" spans="2:9" ht="15" hidden="1">
      <c r="B279" t="s">
        <v>43</v>
      </c>
      <c r="C279" s="33">
        <v>16184000</v>
      </c>
      <c r="D279" s="3">
        <v>0</v>
      </c>
      <c r="E279" s="3">
        <v>16184000</v>
      </c>
      <c r="F279" s="3">
        <v>3857716</v>
      </c>
      <c r="G279" s="3">
        <v>12326284</v>
      </c>
      <c r="H279" s="3">
        <v>0</v>
      </c>
      <c r="I279" s="3">
        <v>23.84</v>
      </c>
    </row>
    <row r="280" spans="2:9" ht="15" hidden="1">
      <c r="B280" t="s">
        <v>44</v>
      </c>
      <c r="C280" s="3">
        <v>16184000</v>
      </c>
      <c r="D280" s="3">
        <v>0</v>
      </c>
      <c r="E280" s="3">
        <v>16184000</v>
      </c>
      <c r="F280" s="3">
        <v>3857716</v>
      </c>
      <c r="G280" s="3">
        <v>12326284</v>
      </c>
      <c r="H280" s="3">
        <v>0</v>
      </c>
      <c r="I280" s="3">
        <v>23.84</v>
      </c>
    </row>
    <row r="281" spans="2:9" ht="15" hidden="1">
      <c r="B281" t="s">
        <v>45</v>
      </c>
      <c r="C281" s="33">
        <v>103252000</v>
      </c>
      <c r="D281" s="3">
        <v>0</v>
      </c>
      <c r="E281" s="3">
        <v>103252000</v>
      </c>
      <c r="F281" s="3">
        <v>71513948</v>
      </c>
      <c r="G281" s="3">
        <v>31738052</v>
      </c>
      <c r="H281" s="3">
        <v>0</v>
      </c>
      <c r="I281" s="3">
        <v>69.26</v>
      </c>
    </row>
    <row r="282" spans="2:9" ht="15" hidden="1">
      <c r="B282" t="s">
        <v>46</v>
      </c>
      <c r="C282" s="3">
        <v>103252000</v>
      </c>
      <c r="D282" s="3">
        <v>0</v>
      </c>
      <c r="E282" s="3">
        <v>103252000</v>
      </c>
      <c r="F282" s="3">
        <v>71513948</v>
      </c>
      <c r="G282" s="3">
        <v>31738052</v>
      </c>
      <c r="H282" s="3">
        <v>0</v>
      </c>
      <c r="I282" s="3">
        <v>69.26</v>
      </c>
    </row>
    <row r="283" spans="2:9" ht="15" hidden="1">
      <c r="B283" t="s">
        <v>47</v>
      </c>
      <c r="C283" s="33">
        <v>50015000</v>
      </c>
      <c r="D283" s="3">
        <v>0</v>
      </c>
      <c r="E283" s="3">
        <v>50015000</v>
      </c>
      <c r="F283" s="3">
        <v>36791310</v>
      </c>
      <c r="G283" s="3">
        <v>13223690</v>
      </c>
      <c r="H283" s="3">
        <v>0</v>
      </c>
      <c r="I283" s="3">
        <v>73.56</v>
      </c>
    </row>
    <row r="284" spans="2:9" ht="15" hidden="1">
      <c r="B284" t="s">
        <v>48</v>
      </c>
      <c r="C284" s="3">
        <v>50015000</v>
      </c>
      <c r="D284" s="3">
        <v>0</v>
      </c>
      <c r="E284" s="3">
        <v>50015000</v>
      </c>
      <c r="F284" s="3">
        <v>36791310</v>
      </c>
      <c r="G284" s="3">
        <v>13223690</v>
      </c>
      <c r="H284" s="3">
        <v>0</v>
      </c>
      <c r="I284" s="3">
        <v>73.56</v>
      </c>
    </row>
    <row r="285" spans="2:9" ht="15" hidden="1">
      <c r="B285" t="s">
        <v>49</v>
      </c>
      <c r="C285" s="33">
        <v>1492000</v>
      </c>
      <c r="D285" s="3">
        <v>0</v>
      </c>
      <c r="E285" s="3">
        <v>1492000</v>
      </c>
      <c r="F285" s="3">
        <v>0</v>
      </c>
      <c r="G285" s="3">
        <v>1492000</v>
      </c>
      <c r="H285" s="3">
        <v>0</v>
      </c>
      <c r="I285" s="3">
        <v>0</v>
      </c>
    </row>
    <row r="286" spans="2:9" ht="15" hidden="1">
      <c r="B286" t="s">
        <v>50</v>
      </c>
      <c r="C286" s="3">
        <v>1492000</v>
      </c>
      <c r="D286" s="3">
        <v>0</v>
      </c>
      <c r="E286" s="3">
        <v>1492000</v>
      </c>
      <c r="F286" s="3">
        <v>0</v>
      </c>
      <c r="G286" s="3">
        <v>1492000</v>
      </c>
      <c r="H286" s="3">
        <v>0</v>
      </c>
      <c r="I286" s="3">
        <v>0</v>
      </c>
    </row>
    <row r="287" spans="2:9" ht="15" hidden="1">
      <c r="B287" t="s">
        <v>154</v>
      </c>
      <c r="C287" s="33">
        <v>1855000000</v>
      </c>
      <c r="D287" s="3">
        <v>2600000000</v>
      </c>
      <c r="E287" s="3">
        <v>4455000000</v>
      </c>
      <c r="F287" s="3">
        <v>2600000000</v>
      </c>
      <c r="G287" s="3">
        <v>1855000000</v>
      </c>
      <c r="H287" s="3">
        <v>0</v>
      </c>
      <c r="I287" s="3">
        <v>58.36</v>
      </c>
    </row>
    <row r="288" spans="2:9" ht="15" hidden="1">
      <c r="B288" t="s">
        <v>56</v>
      </c>
      <c r="C288" s="3">
        <v>0</v>
      </c>
      <c r="D288" s="3">
        <v>2600000000</v>
      </c>
      <c r="E288" s="3">
        <v>2600000000</v>
      </c>
      <c r="F288" s="3">
        <v>2600000000</v>
      </c>
      <c r="G288" s="3">
        <v>0</v>
      </c>
      <c r="H288" s="3">
        <v>0</v>
      </c>
      <c r="I288" s="3">
        <v>100</v>
      </c>
    </row>
    <row r="289" spans="2:9" ht="15" hidden="1">
      <c r="B289" t="s">
        <v>121</v>
      </c>
      <c r="C289" s="3">
        <v>1855000000</v>
      </c>
      <c r="D289" s="3">
        <v>0</v>
      </c>
      <c r="E289" s="3">
        <v>1855000000</v>
      </c>
      <c r="F289" s="3">
        <v>0</v>
      </c>
      <c r="G289" s="3">
        <v>1855000000</v>
      </c>
      <c r="H289" s="3">
        <v>0</v>
      </c>
      <c r="I289" s="3">
        <v>0</v>
      </c>
    </row>
    <row r="290" spans="2:9" ht="15" hidden="1">
      <c r="B290" t="s">
        <v>155</v>
      </c>
      <c r="C290" s="3">
        <v>24649949628</v>
      </c>
      <c r="D290" s="3">
        <v>20866277557</v>
      </c>
      <c r="E290" s="3">
        <v>45516227185</v>
      </c>
      <c r="F290" s="3">
        <v>26330383518</v>
      </c>
      <c r="G290" s="3">
        <v>19185843667</v>
      </c>
      <c r="H290" s="3">
        <v>0</v>
      </c>
      <c r="I290" s="3">
        <v>57.85</v>
      </c>
    </row>
    <row r="291" spans="2:9" ht="15" hidden="1">
      <c r="B291" t="s">
        <v>156</v>
      </c>
      <c r="C291" s="33">
        <v>0</v>
      </c>
      <c r="D291" s="3">
        <v>11184709229</v>
      </c>
      <c r="E291" s="3">
        <v>11184709229</v>
      </c>
      <c r="F291" s="3">
        <v>1115254731</v>
      </c>
      <c r="G291" s="3">
        <v>10069454498</v>
      </c>
      <c r="H291" s="3">
        <v>0</v>
      </c>
      <c r="I291" s="3">
        <v>9.97</v>
      </c>
    </row>
    <row r="292" spans="2:9" ht="15" hidden="1">
      <c r="B292" t="s">
        <v>157</v>
      </c>
      <c r="C292" s="3">
        <v>0</v>
      </c>
      <c r="D292" s="3">
        <v>11184709229</v>
      </c>
      <c r="E292" s="3">
        <v>11184709229</v>
      </c>
      <c r="F292" s="3">
        <v>1115254731</v>
      </c>
      <c r="G292" s="3">
        <v>10069454498</v>
      </c>
      <c r="H292" s="3">
        <v>0</v>
      </c>
      <c r="I292" s="3">
        <v>9.97</v>
      </c>
    </row>
    <row r="293" spans="2:9" ht="15" hidden="1">
      <c r="B293" t="s">
        <v>158</v>
      </c>
      <c r="C293" s="33">
        <v>0</v>
      </c>
      <c r="D293" s="3">
        <v>1010400000</v>
      </c>
      <c r="E293" s="3">
        <v>1010400000</v>
      </c>
      <c r="F293" s="3">
        <v>0</v>
      </c>
      <c r="G293" s="3">
        <v>1010400000</v>
      </c>
      <c r="H293" s="3">
        <v>0</v>
      </c>
      <c r="I293" s="3">
        <v>0</v>
      </c>
    </row>
    <row r="294" spans="2:9" ht="15" hidden="1">
      <c r="B294" t="s">
        <v>157</v>
      </c>
      <c r="C294" s="3">
        <v>0</v>
      </c>
      <c r="D294" s="3">
        <v>1010400000</v>
      </c>
      <c r="E294" s="3">
        <v>1010400000</v>
      </c>
      <c r="F294" s="3">
        <v>0</v>
      </c>
      <c r="G294" s="3">
        <v>1010400000</v>
      </c>
      <c r="H294" s="3">
        <v>0</v>
      </c>
      <c r="I294" s="3">
        <v>0</v>
      </c>
    </row>
    <row r="295" spans="2:9" ht="15" hidden="1">
      <c r="B295" t="s">
        <v>159</v>
      </c>
      <c r="C295" s="33">
        <v>24649949628</v>
      </c>
      <c r="D295" s="3">
        <v>0</v>
      </c>
      <c r="E295" s="3">
        <v>24649949628</v>
      </c>
      <c r="F295" s="3">
        <v>16543960459</v>
      </c>
      <c r="G295" s="3">
        <v>8105989169</v>
      </c>
      <c r="H295" s="3">
        <v>0</v>
      </c>
      <c r="I295" s="3">
        <v>67.12</v>
      </c>
    </row>
    <row r="296" spans="2:9" ht="15" hidden="1">
      <c r="B296" t="s">
        <v>157</v>
      </c>
      <c r="C296" s="3">
        <v>24649949628</v>
      </c>
      <c r="D296" s="3">
        <v>0</v>
      </c>
      <c r="E296" s="3">
        <v>24649949628</v>
      </c>
      <c r="F296" s="3">
        <v>16543960459</v>
      </c>
      <c r="G296" s="3">
        <v>8105989169</v>
      </c>
      <c r="H296" s="3">
        <v>0</v>
      </c>
      <c r="I296" s="3">
        <v>67.12</v>
      </c>
    </row>
    <row r="297" spans="2:9" ht="15" hidden="1">
      <c r="B297" t="s">
        <v>160</v>
      </c>
      <c r="C297" s="33">
        <v>0</v>
      </c>
      <c r="D297" s="3">
        <v>8671168328</v>
      </c>
      <c r="E297" s="3">
        <v>8671168328</v>
      </c>
      <c r="F297" s="3">
        <v>8671168328</v>
      </c>
      <c r="G297" s="3">
        <v>0</v>
      </c>
      <c r="H297" s="3">
        <v>0</v>
      </c>
      <c r="I297" s="3">
        <v>100</v>
      </c>
    </row>
    <row r="298" spans="2:9" ht="15" hidden="1">
      <c r="B298" t="s">
        <v>157</v>
      </c>
      <c r="C298" s="3">
        <v>0</v>
      </c>
      <c r="D298" s="3">
        <v>8671168328</v>
      </c>
      <c r="E298" s="3">
        <v>8671168328</v>
      </c>
      <c r="F298" s="3">
        <v>8671168328</v>
      </c>
      <c r="G298" s="3">
        <v>0</v>
      </c>
      <c r="H298" s="3">
        <v>0</v>
      </c>
      <c r="I298" s="3">
        <v>100</v>
      </c>
    </row>
    <row r="299" spans="2:9" ht="15" hidden="1">
      <c r="B299" t="s">
        <v>161</v>
      </c>
      <c r="C299" s="3">
        <v>0</v>
      </c>
      <c r="D299" s="3">
        <v>1220677862</v>
      </c>
      <c r="E299" s="3">
        <v>1220677862</v>
      </c>
      <c r="F299" s="3">
        <v>0</v>
      </c>
      <c r="G299" s="3">
        <v>1220677862</v>
      </c>
      <c r="H299" s="3">
        <v>0</v>
      </c>
      <c r="I299" s="3">
        <v>0</v>
      </c>
    </row>
    <row r="300" spans="2:9" ht="15" hidden="1">
      <c r="B300" t="s">
        <v>162</v>
      </c>
      <c r="C300" s="33">
        <v>0</v>
      </c>
      <c r="D300" s="3">
        <v>1220677862</v>
      </c>
      <c r="E300" s="3">
        <v>1220677862</v>
      </c>
      <c r="F300" s="3">
        <v>0</v>
      </c>
      <c r="G300" s="3">
        <v>1220677862</v>
      </c>
      <c r="H300" s="3">
        <v>0</v>
      </c>
      <c r="I300" s="3">
        <v>0</v>
      </c>
    </row>
    <row r="301" spans="2:9" ht="15" hidden="1">
      <c r="B301" t="s">
        <v>157</v>
      </c>
      <c r="C301" s="3">
        <v>0</v>
      </c>
      <c r="D301" s="3">
        <v>1220677862</v>
      </c>
      <c r="E301" s="3">
        <v>1220677862</v>
      </c>
      <c r="F301" s="3">
        <v>0</v>
      </c>
      <c r="G301" s="3">
        <v>1220677862</v>
      </c>
      <c r="H301" s="3">
        <v>0</v>
      </c>
      <c r="I301" s="3">
        <v>0</v>
      </c>
    </row>
    <row r="302" spans="2:9" ht="15" hidden="1">
      <c r="B302" t="s">
        <v>163</v>
      </c>
      <c r="C302" s="3">
        <v>3483689000</v>
      </c>
      <c r="D302" s="3">
        <v>-3483689000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</row>
    <row r="303" spans="2:9" ht="15" hidden="1">
      <c r="B303" t="s">
        <v>28</v>
      </c>
      <c r="C303" s="33">
        <v>3483689000</v>
      </c>
      <c r="D303" s="3">
        <v>-3483689000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</row>
    <row r="304" spans="2:9" ht="15" hidden="1">
      <c r="B304" t="s">
        <v>164</v>
      </c>
      <c r="C304" s="3">
        <v>3483689000</v>
      </c>
      <c r="D304" s="3">
        <v>-3483689000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</row>
    <row r="305" spans="2:9" ht="15" hidden="1">
      <c r="B305" t="s">
        <v>165</v>
      </c>
      <c r="C305" s="3">
        <v>50827957000</v>
      </c>
      <c r="D305" s="3">
        <v>-50827957000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</row>
    <row r="306" spans="2:9" ht="15" hidden="1">
      <c r="B306" t="s">
        <v>30</v>
      </c>
      <c r="C306" s="33">
        <v>50827957000</v>
      </c>
      <c r="D306" s="3">
        <v>-50827957000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</row>
    <row r="307" spans="2:9" ht="15" hidden="1">
      <c r="B307" t="s">
        <v>79</v>
      </c>
      <c r="C307" s="3">
        <v>50827957000</v>
      </c>
      <c r="D307" s="3">
        <v>-50827957000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</row>
    <row r="308" spans="2:9" ht="15" hidden="1">
      <c r="B308" t="s">
        <v>166</v>
      </c>
      <c r="C308" s="3">
        <v>458619000</v>
      </c>
      <c r="D308" s="3">
        <v>0</v>
      </c>
      <c r="E308" s="3">
        <v>458619000</v>
      </c>
      <c r="F308" s="3">
        <v>233984164</v>
      </c>
      <c r="G308" s="3">
        <v>224634836</v>
      </c>
      <c r="H308" s="3">
        <v>0</v>
      </c>
      <c r="I308" s="3">
        <v>51.02</v>
      </c>
    </row>
    <row r="309" spans="2:9" ht="15" hidden="1">
      <c r="B309" t="s">
        <v>167</v>
      </c>
      <c r="C309" s="33">
        <v>458619000</v>
      </c>
      <c r="D309" s="3">
        <v>0</v>
      </c>
      <c r="E309" s="3">
        <v>458619000</v>
      </c>
      <c r="F309" s="3">
        <v>233984164</v>
      </c>
      <c r="G309" s="3">
        <v>224634836</v>
      </c>
      <c r="H309" s="3">
        <v>0</v>
      </c>
      <c r="I309" s="3">
        <v>51.02</v>
      </c>
    </row>
    <row r="310" spans="2:9" ht="15" hidden="1">
      <c r="B310" t="s">
        <v>21</v>
      </c>
      <c r="C310" s="3">
        <v>458619000</v>
      </c>
      <c r="D310" s="3">
        <v>0</v>
      </c>
      <c r="E310" s="3">
        <v>458619000</v>
      </c>
      <c r="F310" s="3">
        <v>233984164</v>
      </c>
      <c r="G310" s="3">
        <v>224634836</v>
      </c>
      <c r="H310" s="3">
        <v>0</v>
      </c>
      <c r="I310" s="3">
        <v>51.02</v>
      </c>
    </row>
    <row r="311" spans="2:9" ht="15" hidden="1">
      <c r="B311" t="s">
        <v>168</v>
      </c>
      <c r="C311" s="3">
        <v>3104486581</v>
      </c>
      <c r="D311" s="3">
        <v>1200000000</v>
      </c>
      <c r="E311" s="3">
        <v>4304486581</v>
      </c>
      <c r="F311" s="3">
        <v>784740037</v>
      </c>
      <c r="G311" s="3">
        <v>3519746544</v>
      </c>
      <c r="H311" s="3">
        <v>0</v>
      </c>
      <c r="I311" s="3">
        <v>18.23</v>
      </c>
    </row>
    <row r="312" spans="2:9" ht="15" hidden="1">
      <c r="B312" t="s">
        <v>28</v>
      </c>
      <c r="C312" s="33">
        <v>33613000</v>
      </c>
      <c r="D312" s="3">
        <v>0</v>
      </c>
      <c r="E312" s="3">
        <v>33613000</v>
      </c>
      <c r="F312" s="3">
        <v>10350027</v>
      </c>
      <c r="G312" s="3">
        <v>23262973</v>
      </c>
      <c r="H312" s="3">
        <v>0</v>
      </c>
      <c r="I312" s="3">
        <v>30.79</v>
      </c>
    </row>
    <row r="313" spans="2:9" ht="15" hidden="1">
      <c r="B313" t="s">
        <v>29</v>
      </c>
      <c r="C313" s="3">
        <v>33613000</v>
      </c>
      <c r="D313" s="3">
        <v>0</v>
      </c>
      <c r="E313" s="3">
        <v>33613000</v>
      </c>
      <c r="F313" s="3">
        <v>10350027</v>
      </c>
      <c r="G313" s="3">
        <v>23262973</v>
      </c>
      <c r="H313" s="3">
        <v>0</v>
      </c>
      <c r="I313" s="3">
        <v>30.79</v>
      </c>
    </row>
    <row r="314" spans="2:9" ht="15" hidden="1">
      <c r="B314" t="s">
        <v>30</v>
      </c>
      <c r="C314" s="33">
        <v>490421000</v>
      </c>
      <c r="D314" s="3">
        <v>0</v>
      </c>
      <c r="E314" s="3">
        <v>490421000</v>
      </c>
      <c r="F314" s="3">
        <v>278177507</v>
      </c>
      <c r="G314" s="3">
        <v>212243493</v>
      </c>
      <c r="H314" s="3">
        <v>0</v>
      </c>
      <c r="I314" s="3">
        <v>56.72</v>
      </c>
    </row>
    <row r="315" spans="2:9" ht="15" hidden="1">
      <c r="B315" t="s">
        <v>31</v>
      </c>
      <c r="C315" s="3">
        <v>490421000</v>
      </c>
      <c r="D315" s="3">
        <v>0</v>
      </c>
      <c r="E315" s="3">
        <v>490421000</v>
      </c>
      <c r="F315" s="3">
        <v>278177507</v>
      </c>
      <c r="G315" s="3">
        <v>212243493</v>
      </c>
      <c r="H315" s="3">
        <v>0</v>
      </c>
      <c r="I315" s="3">
        <v>56.72</v>
      </c>
    </row>
    <row r="316" spans="2:9" ht="15" hidden="1">
      <c r="B316" t="s">
        <v>36</v>
      </c>
      <c r="C316" s="33">
        <v>0</v>
      </c>
      <c r="D316" s="3">
        <v>0</v>
      </c>
      <c r="E316" s="3">
        <v>0</v>
      </c>
      <c r="F316" s="3">
        <v>226572367</v>
      </c>
      <c r="G316" s="3">
        <v>-226572367</v>
      </c>
      <c r="H316" s="3">
        <v>0</v>
      </c>
      <c r="I316" s="3">
        <v>0</v>
      </c>
    </row>
    <row r="317" spans="2:9" ht="15" hidden="1">
      <c r="B317" t="s">
        <v>37</v>
      </c>
      <c r="C317" s="3">
        <v>0</v>
      </c>
      <c r="D317" s="3">
        <v>0</v>
      </c>
      <c r="E317" s="3">
        <v>0</v>
      </c>
      <c r="F317" s="3">
        <v>226572367</v>
      </c>
      <c r="G317" s="3">
        <v>-226572367</v>
      </c>
      <c r="H317" s="3">
        <v>0</v>
      </c>
      <c r="I317" s="3">
        <v>0</v>
      </c>
    </row>
    <row r="318" spans="2:9" ht="15" hidden="1">
      <c r="B318" t="s">
        <v>38</v>
      </c>
      <c r="C318" s="33">
        <v>0</v>
      </c>
      <c r="D318" s="3">
        <v>0</v>
      </c>
      <c r="E318" s="3">
        <v>0</v>
      </c>
      <c r="F318" s="3">
        <v>50578064</v>
      </c>
      <c r="G318" s="3">
        <v>-50578064</v>
      </c>
      <c r="H318" s="3">
        <v>0</v>
      </c>
      <c r="I318" s="3">
        <v>0</v>
      </c>
    </row>
    <row r="319" spans="2:9" ht="15" hidden="1">
      <c r="B319" t="s">
        <v>39</v>
      </c>
      <c r="C319" s="3">
        <v>0</v>
      </c>
      <c r="D319" s="3">
        <v>0</v>
      </c>
      <c r="E319" s="3">
        <v>0</v>
      </c>
      <c r="F319" s="3">
        <v>50578064</v>
      </c>
      <c r="G319" s="3">
        <v>-50578064</v>
      </c>
      <c r="H319" s="3">
        <v>0</v>
      </c>
      <c r="I319" s="3">
        <v>0</v>
      </c>
    </row>
    <row r="320" spans="2:9" ht="15" hidden="1">
      <c r="B320" t="s">
        <v>40</v>
      </c>
      <c r="C320" s="33">
        <v>0</v>
      </c>
      <c r="D320" s="3">
        <v>0</v>
      </c>
      <c r="E320" s="3">
        <v>0</v>
      </c>
      <c r="F320" s="3">
        <v>24939111</v>
      </c>
      <c r="G320" s="3">
        <v>-24939111</v>
      </c>
      <c r="H320" s="3">
        <v>0</v>
      </c>
      <c r="I320" s="3">
        <v>0</v>
      </c>
    </row>
    <row r="321" spans="2:9" ht="15" hidden="1">
      <c r="B321" t="s">
        <v>39</v>
      </c>
      <c r="C321" s="3">
        <v>0</v>
      </c>
      <c r="D321" s="3">
        <v>0</v>
      </c>
      <c r="E321" s="3">
        <v>0</v>
      </c>
      <c r="F321" s="3">
        <v>24939111</v>
      </c>
      <c r="G321" s="3">
        <v>-24939111</v>
      </c>
      <c r="H321" s="3">
        <v>0</v>
      </c>
      <c r="I321" s="3">
        <v>0</v>
      </c>
    </row>
    <row r="322" spans="2:9" ht="15" hidden="1">
      <c r="B322" t="s">
        <v>41</v>
      </c>
      <c r="C322" s="33">
        <v>142958000</v>
      </c>
      <c r="D322" s="3">
        <v>0</v>
      </c>
      <c r="E322" s="3">
        <v>142958000</v>
      </c>
      <c r="F322" s="3">
        <v>144163025</v>
      </c>
      <c r="G322" s="3">
        <v>-1205025</v>
      </c>
      <c r="H322" s="3">
        <v>0</v>
      </c>
      <c r="I322" s="3">
        <v>100.84</v>
      </c>
    </row>
    <row r="323" spans="2:9" ht="15" hidden="1">
      <c r="B323" t="s">
        <v>42</v>
      </c>
      <c r="C323" s="3">
        <v>142958000</v>
      </c>
      <c r="D323" s="3">
        <v>0</v>
      </c>
      <c r="E323" s="3">
        <v>142958000</v>
      </c>
      <c r="F323" s="3">
        <v>144163025</v>
      </c>
      <c r="G323" s="3">
        <v>-1205025</v>
      </c>
      <c r="H323" s="3">
        <v>0</v>
      </c>
      <c r="I323" s="3">
        <v>100.84</v>
      </c>
    </row>
    <row r="324" spans="2:9" ht="15" hidden="1">
      <c r="B324" t="s">
        <v>43</v>
      </c>
      <c r="C324" s="33">
        <v>126233000</v>
      </c>
      <c r="D324" s="3">
        <v>0</v>
      </c>
      <c r="E324" s="3">
        <v>126233000</v>
      </c>
      <c r="F324" s="3">
        <v>49959936</v>
      </c>
      <c r="G324" s="3">
        <v>76273064</v>
      </c>
      <c r="H324" s="3">
        <v>0</v>
      </c>
      <c r="I324" s="3">
        <v>39.58</v>
      </c>
    </row>
    <row r="325" spans="2:9" ht="15" hidden="1">
      <c r="B325" t="s">
        <v>44</v>
      </c>
      <c r="C325" s="3">
        <v>126233000</v>
      </c>
      <c r="D325" s="3">
        <v>0</v>
      </c>
      <c r="E325" s="3">
        <v>126233000</v>
      </c>
      <c r="F325" s="3">
        <v>49959936</v>
      </c>
      <c r="G325" s="3">
        <v>76273064</v>
      </c>
      <c r="H325" s="3">
        <v>0</v>
      </c>
      <c r="I325" s="3">
        <v>39.58</v>
      </c>
    </row>
    <row r="326" spans="2:9" ht="15" hidden="1">
      <c r="B326" t="s">
        <v>169</v>
      </c>
      <c r="C326" s="33">
        <v>2311261581</v>
      </c>
      <c r="D326" s="3">
        <v>1200000000</v>
      </c>
      <c r="E326" s="3">
        <v>3511261581</v>
      </c>
      <c r="F326" s="3">
        <v>0</v>
      </c>
      <c r="G326" s="3">
        <v>3511261581</v>
      </c>
      <c r="H326" s="3">
        <v>0</v>
      </c>
      <c r="I326" s="3">
        <v>0</v>
      </c>
    </row>
    <row r="327" spans="2:9" ht="15" hidden="1">
      <c r="B327" t="s">
        <v>121</v>
      </c>
      <c r="C327" s="3">
        <v>2311261581</v>
      </c>
      <c r="D327" s="3">
        <v>1200000000</v>
      </c>
      <c r="E327" s="3">
        <v>3511261581</v>
      </c>
      <c r="F327" s="3">
        <v>0</v>
      </c>
      <c r="G327" s="3">
        <v>3511261581</v>
      </c>
      <c r="H327" s="3">
        <v>0</v>
      </c>
      <c r="I327" s="3">
        <v>0</v>
      </c>
    </row>
    <row r="328" spans="2:9" ht="15" hidden="1">
      <c r="B328" t="s">
        <v>170</v>
      </c>
      <c r="C328" s="3">
        <v>54159815000</v>
      </c>
      <c r="D328" s="3">
        <v>-54159815000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</row>
    <row r="329" spans="2:9" ht="15" hidden="1">
      <c r="B329" t="s">
        <v>36</v>
      </c>
      <c r="C329" s="33">
        <v>54159815000</v>
      </c>
      <c r="D329" s="3">
        <v>-54159815000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</row>
    <row r="330" spans="2:9" ht="15" hidden="1">
      <c r="B330" t="s">
        <v>171</v>
      </c>
      <c r="C330" s="3">
        <v>54159815000</v>
      </c>
      <c r="D330" s="3">
        <v>-54159815000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</row>
    <row r="331" spans="2:9" ht="15" hidden="1">
      <c r="B331" t="s">
        <v>172</v>
      </c>
      <c r="C331" s="3">
        <v>20492903000</v>
      </c>
      <c r="D331" s="3">
        <v>0</v>
      </c>
      <c r="E331" s="3">
        <v>20492903000</v>
      </c>
      <c r="F331" s="3">
        <v>7048194665</v>
      </c>
      <c r="G331" s="3">
        <v>13444708335</v>
      </c>
      <c r="H331" s="3">
        <v>0</v>
      </c>
      <c r="I331" s="3">
        <v>34.39</v>
      </c>
    </row>
    <row r="332" spans="2:9" ht="15" hidden="1">
      <c r="B332" t="s">
        <v>36</v>
      </c>
      <c r="C332" s="33">
        <v>20492903000</v>
      </c>
      <c r="D332" s="3">
        <v>0</v>
      </c>
      <c r="E332" s="3">
        <v>20492903000</v>
      </c>
      <c r="F332" s="3">
        <v>7048194665</v>
      </c>
      <c r="G332" s="3">
        <v>13444708335</v>
      </c>
      <c r="H332" s="3">
        <v>0</v>
      </c>
      <c r="I332" s="3">
        <v>34.39</v>
      </c>
    </row>
    <row r="333" spans="2:9" ht="15" hidden="1">
      <c r="B333" t="s">
        <v>173</v>
      </c>
      <c r="C333" s="3">
        <v>20492903000</v>
      </c>
      <c r="D333" s="3">
        <v>0</v>
      </c>
      <c r="E333" s="3">
        <v>20492903000</v>
      </c>
      <c r="F333" s="3">
        <v>7048194665</v>
      </c>
      <c r="G333" s="3">
        <v>13444708335</v>
      </c>
      <c r="H333" s="3">
        <v>0</v>
      </c>
      <c r="I333" s="3">
        <v>34.39</v>
      </c>
    </row>
    <row r="334" spans="2:9" ht="15" hidden="1">
      <c r="B334" t="s">
        <v>174</v>
      </c>
      <c r="C334" s="3">
        <v>4391336000</v>
      </c>
      <c r="D334" s="3">
        <v>0</v>
      </c>
      <c r="E334" s="3">
        <v>4391336000</v>
      </c>
      <c r="F334" s="3">
        <v>1510327428</v>
      </c>
      <c r="G334" s="3">
        <v>2881008572</v>
      </c>
      <c r="H334" s="3">
        <v>0</v>
      </c>
      <c r="I334" s="3">
        <v>34.39</v>
      </c>
    </row>
    <row r="335" spans="2:9" ht="15" hidden="1">
      <c r="B335" t="s">
        <v>36</v>
      </c>
      <c r="C335" s="33">
        <v>4391336000</v>
      </c>
      <c r="D335" s="3">
        <v>0</v>
      </c>
      <c r="E335" s="3">
        <v>4391336000</v>
      </c>
      <c r="F335" s="3">
        <v>1510327428</v>
      </c>
      <c r="G335" s="3">
        <v>2881008572</v>
      </c>
      <c r="H335" s="3">
        <v>0</v>
      </c>
      <c r="I335" s="3">
        <v>34.39</v>
      </c>
    </row>
    <row r="336" spans="2:9" ht="15" hidden="1">
      <c r="B336" t="s">
        <v>175</v>
      </c>
      <c r="C336" s="3">
        <v>4391336000</v>
      </c>
      <c r="D336" s="3">
        <v>0</v>
      </c>
      <c r="E336" s="3">
        <v>4391336000</v>
      </c>
      <c r="F336" s="3">
        <v>1510327428</v>
      </c>
      <c r="G336" s="3">
        <v>2881008572</v>
      </c>
      <c r="H336" s="3">
        <v>0</v>
      </c>
      <c r="I336" s="3">
        <v>34.39</v>
      </c>
    </row>
    <row r="337" spans="2:9" ht="15" hidden="1">
      <c r="B337" t="s">
        <v>176</v>
      </c>
      <c r="C337" s="3">
        <v>18755368000</v>
      </c>
      <c r="D337" s="3">
        <v>-18755368000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2:9" ht="15" hidden="1">
      <c r="B338" t="s">
        <v>38</v>
      </c>
      <c r="C338" s="33">
        <v>18755368000</v>
      </c>
      <c r="D338" s="3">
        <v>-18755368000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</row>
    <row r="339" spans="2:9" ht="15" hidden="1">
      <c r="B339" t="s">
        <v>177</v>
      </c>
      <c r="C339" s="3">
        <v>18755368000</v>
      </c>
      <c r="D339" s="3">
        <v>-18755368000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2:9" ht="15" hidden="1">
      <c r="B340" t="s">
        <v>178</v>
      </c>
      <c r="C340" s="3">
        <v>7096626000</v>
      </c>
      <c r="D340" s="3">
        <v>0</v>
      </c>
      <c r="E340" s="3">
        <v>7096626000</v>
      </c>
      <c r="F340" s="3">
        <v>1540956432</v>
      </c>
      <c r="G340" s="3">
        <v>5555669568</v>
      </c>
      <c r="H340" s="3">
        <v>0</v>
      </c>
      <c r="I340" s="3">
        <v>21.71</v>
      </c>
    </row>
    <row r="341" spans="2:9" ht="15" hidden="1">
      <c r="B341" t="s">
        <v>38</v>
      </c>
      <c r="C341" s="33">
        <v>7096626000</v>
      </c>
      <c r="D341" s="3">
        <v>0</v>
      </c>
      <c r="E341" s="3">
        <v>7096626000</v>
      </c>
      <c r="F341" s="3">
        <v>1540956432</v>
      </c>
      <c r="G341" s="3">
        <v>5555669568</v>
      </c>
      <c r="H341" s="3">
        <v>0</v>
      </c>
      <c r="I341" s="3">
        <v>21.71</v>
      </c>
    </row>
    <row r="342" spans="2:9" ht="15" hidden="1">
      <c r="B342" t="s">
        <v>179</v>
      </c>
      <c r="C342" s="3">
        <v>7096626000</v>
      </c>
      <c r="D342" s="3">
        <v>0</v>
      </c>
      <c r="E342" s="3">
        <v>7096626000</v>
      </c>
      <c r="F342" s="3">
        <v>1540956432</v>
      </c>
      <c r="G342" s="3">
        <v>5555669568</v>
      </c>
      <c r="H342" s="3">
        <v>0</v>
      </c>
      <c r="I342" s="3">
        <v>21.71</v>
      </c>
    </row>
    <row r="343" spans="2:9" ht="15" hidden="1">
      <c r="B343" t="s">
        <v>180</v>
      </c>
      <c r="C343" s="3">
        <v>1520706000</v>
      </c>
      <c r="D343" s="3">
        <v>0</v>
      </c>
      <c r="E343" s="3">
        <v>1520706000</v>
      </c>
      <c r="F343" s="3">
        <v>330204952</v>
      </c>
      <c r="G343" s="3">
        <v>1190501048</v>
      </c>
      <c r="H343" s="3">
        <v>0</v>
      </c>
      <c r="I343" s="3">
        <v>21.71</v>
      </c>
    </row>
    <row r="344" spans="2:9" ht="15" hidden="1">
      <c r="B344" t="s">
        <v>38</v>
      </c>
      <c r="C344" s="33">
        <v>1520706000</v>
      </c>
      <c r="D344" s="3">
        <v>0</v>
      </c>
      <c r="E344" s="3">
        <v>1520706000</v>
      </c>
      <c r="F344" s="3">
        <v>330204952</v>
      </c>
      <c r="G344" s="3">
        <v>1190501048</v>
      </c>
      <c r="H344" s="3">
        <v>0</v>
      </c>
      <c r="I344" s="3">
        <v>21.71</v>
      </c>
    </row>
    <row r="345" spans="2:9" ht="15" hidden="1">
      <c r="B345" t="s">
        <v>181</v>
      </c>
      <c r="C345" s="3">
        <v>1520706000</v>
      </c>
      <c r="D345" s="3">
        <v>0</v>
      </c>
      <c r="E345" s="3">
        <v>1520706000</v>
      </c>
      <c r="F345" s="3">
        <v>330204952</v>
      </c>
      <c r="G345" s="3">
        <v>1190501048</v>
      </c>
      <c r="H345" s="3">
        <v>0</v>
      </c>
      <c r="I345" s="3">
        <v>21.71</v>
      </c>
    </row>
    <row r="346" spans="2:9" ht="15" hidden="1">
      <c r="B346" t="s">
        <v>182</v>
      </c>
      <c r="C346" s="3">
        <v>3553579000</v>
      </c>
      <c r="D346" s="3">
        <v>-3553579000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2:9" ht="15" hidden="1">
      <c r="B347" t="s">
        <v>40</v>
      </c>
      <c r="C347" s="33">
        <v>3553579000</v>
      </c>
      <c r="D347" s="3">
        <v>-3553579000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2:9" ht="15" hidden="1">
      <c r="B348" t="s">
        <v>177</v>
      </c>
      <c r="C348" s="3">
        <v>3553579000</v>
      </c>
      <c r="D348" s="3">
        <v>-3553579000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pans="2:9" ht="15" hidden="1">
      <c r="B349" t="s">
        <v>183</v>
      </c>
      <c r="C349" s="3">
        <v>1344598000</v>
      </c>
      <c r="D349" s="3">
        <v>0</v>
      </c>
      <c r="E349" s="3">
        <v>1344598000</v>
      </c>
      <c r="F349" s="3">
        <v>805441102</v>
      </c>
      <c r="G349" s="3">
        <v>539156898</v>
      </c>
      <c r="H349" s="3">
        <v>0</v>
      </c>
      <c r="I349" s="3">
        <v>59.9</v>
      </c>
    </row>
    <row r="350" spans="2:9" ht="15" hidden="1">
      <c r="B350" t="s">
        <v>40</v>
      </c>
      <c r="C350" s="33">
        <v>1344598000</v>
      </c>
      <c r="D350" s="3">
        <v>0</v>
      </c>
      <c r="E350" s="3">
        <v>1344598000</v>
      </c>
      <c r="F350" s="3">
        <v>805441102</v>
      </c>
      <c r="G350" s="3">
        <v>539156898</v>
      </c>
      <c r="H350" s="3">
        <v>0</v>
      </c>
      <c r="I350" s="3">
        <v>59.9</v>
      </c>
    </row>
    <row r="351" spans="2:9" ht="15" hidden="1">
      <c r="B351" t="s">
        <v>179</v>
      </c>
      <c r="C351" s="3">
        <v>1344598000</v>
      </c>
      <c r="D351" s="3">
        <v>0</v>
      </c>
      <c r="E351" s="3">
        <v>1344598000</v>
      </c>
      <c r="F351" s="3">
        <v>805441102</v>
      </c>
      <c r="G351" s="3">
        <v>539156898</v>
      </c>
      <c r="H351" s="3">
        <v>0</v>
      </c>
      <c r="I351" s="3">
        <v>59.9</v>
      </c>
    </row>
    <row r="352" spans="2:9" ht="15" hidden="1">
      <c r="B352" t="s">
        <v>184</v>
      </c>
      <c r="C352" s="3">
        <v>288128000</v>
      </c>
      <c r="D352" s="3">
        <v>0</v>
      </c>
      <c r="E352" s="3">
        <v>288128000</v>
      </c>
      <c r="F352" s="3">
        <v>172575429</v>
      </c>
      <c r="G352" s="3">
        <v>115552571</v>
      </c>
      <c r="H352" s="3">
        <v>0</v>
      </c>
      <c r="I352" s="3">
        <v>59.9</v>
      </c>
    </row>
    <row r="353" spans="2:9" ht="15" hidden="1">
      <c r="B353" t="s">
        <v>40</v>
      </c>
      <c r="C353" s="33">
        <v>288128000</v>
      </c>
      <c r="D353" s="3">
        <v>0</v>
      </c>
      <c r="E353" s="3">
        <v>288128000</v>
      </c>
      <c r="F353" s="3">
        <v>172575429</v>
      </c>
      <c r="G353" s="3">
        <v>115552571</v>
      </c>
      <c r="H353" s="3">
        <v>0</v>
      </c>
      <c r="I353" s="3">
        <v>59.9</v>
      </c>
    </row>
    <row r="354" spans="2:9" ht="15" hidden="1">
      <c r="B354" t="s">
        <v>181</v>
      </c>
      <c r="C354" s="3">
        <v>288128000</v>
      </c>
      <c r="D354" s="3">
        <v>0</v>
      </c>
      <c r="E354" s="3">
        <v>288128000</v>
      </c>
      <c r="F354" s="3">
        <v>172575429</v>
      </c>
      <c r="G354" s="3">
        <v>115552571</v>
      </c>
      <c r="H354" s="3">
        <v>0</v>
      </c>
      <c r="I354" s="3">
        <v>59.9</v>
      </c>
    </row>
    <row r="355" spans="2:9" ht="15" hidden="1">
      <c r="B355" t="s">
        <v>185</v>
      </c>
      <c r="C355" s="3">
        <v>178021000</v>
      </c>
      <c r="D355" s="3">
        <v>-178021000</v>
      </c>
      <c r="E355" s="3">
        <v>0</v>
      </c>
      <c r="F355" s="3">
        <v>36399880</v>
      </c>
      <c r="G355" s="3">
        <v>-36399880</v>
      </c>
      <c r="H355" s="3">
        <v>0</v>
      </c>
      <c r="I355" s="3">
        <v>0</v>
      </c>
    </row>
    <row r="356" spans="2:9" ht="15" hidden="1">
      <c r="B356" t="s">
        <v>43</v>
      </c>
      <c r="C356" s="33">
        <v>178021000</v>
      </c>
      <c r="D356" s="3">
        <v>-178021000</v>
      </c>
      <c r="E356" s="3">
        <v>0</v>
      </c>
      <c r="F356" s="3">
        <v>36399880</v>
      </c>
      <c r="G356" s="3">
        <v>-36399880</v>
      </c>
      <c r="H356" s="3">
        <v>0</v>
      </c>
      <c r="I356" s="3">
        <v>0</v>
      </c>
    </row>
    <row r="357" spans="2:9" ht="15" hidden="1">
      <c r="B357" t="s">
        <v>186</v>
      </c>
      <c r="C357" s="3">
        <v>178021000</v>
      </c>
      <c r="D357" s="3">
        <v>-178021000</v>
      </c>
      <c r="E357" s="3">
        <v>0</v>
      </c>
      <c r="F357" s="3">
        <v>36399880</v>
      </c>
      <c r="G357" s="3">
        <v>-36399880</v>
      </c>
      <c r="H357" s="3">
        <v>0</v>
      </c>
      <c r="I357" s="3">
        <v>0</v>
      </c>
    </row>
    <row r="358" spans="2:9" ht="15" hidden="1">
      <c r="B358" t="s">
        <v>187</v>
      </c>
      <c r="C358" s="3">
        <v>647350000</v>
      </c>
      <c r="D358" s="3">
        <v>0</v>
      </c>
      <c r="E358" s="3">
        <v>647350000</v>
      </c>
      <c r="F358" s="3">
        <v>256204800</v>
      </c>
      <c r="G358" s="3">
        <v>391145200</v>
      </c>
      <c r="H358" s="3">
        <v>0</v>
      </c>
      <c r="I358" s="3">
        <v>39.58</v>
      </c>
    </row>
    <row r="359" spans="2:9" ht="15" hidden="1">
      <c r="B359" t="s">
        <v>43</v>
      </c>
      <c r="C359" s="33">
        <v>647350000</v>
      </c>
      <c r="D359" s="3">
        <v>0</v>
      </c>
      <c r="E359" s="3">
        <v>647350000</v>
      </c>
      <c r="F359" s="3">
        <v>256204800</v>
      </c>
      <c r="G359" s="3">
        <v>391145200</v>
      </c>
      <c r="H359" s="3">
        <v>0</v>
      </c>
      <c r="I359" s="3">
        <v>39.58</v>
      </c>
    </row>
    <row r="360" spans="2:9" ht="15" hidden="1">
      <c r="B360" t="s">
        <v>188</v>
      </c>
      <c r="C360" s="3">
        <v>647350000</v>
      </c>
      <c r="D360" s="3">
        <v>0</v>
      </c>
      <c r="E360" s="3">
        <v>647350000</v>
      </c>
      <c r="F360" s="3">
        <v>256204800</v>
      </c>
      <c r="G360" s="3">
        <v>391145200</v>
      </c>
      <c r="H360" s="3">
        <v>0</v>
      </c>
      <c r="I360" s="3">
        <v>39.58</v>
      </c>
    </row>
    <row r="361" spans="2:9" ht="15" hidden="1">
      <c r="B361" t="s">
        <v>189</v>
      </c>
      <c r="C361" s="3">
        <v>161837000</v>
      </c>
      <c r="D361" s="3">
        <v>0</v>
      </c>
      <c r="E361" s="3">
        <v>161837000</v>
      </c>
      <c r="F361" s="3">
        <v>64051200</v>
      </c>
      <c r="G361" s="3">
        <v>97785800</v>
      </c>
      <c r="H361" s="3">
        <v>0</v>
      </c>
      <c r="I361" s="3">
        <v>39.58</v>
      </c>
    </row>
    <row r="362" spans="2:9" ht="15" hidden="1">
      <c r="B362" t="s">
        <v>43</v>
      </c>
      <c r="C362" s="33">
        <v>161837000</v>
      </c>
      <c r="D362" s="3">
        <v>0</v>
      </c>
      <c r="E362" s="3">
        <v>161837000</v>
      </c>
      <c r="F362" s="3">
        <v>64051200</v>
      </c>
      <c r="G362" s="3">
        <v>97785800</v>
      </c>
      <c r="H362" s="3">
        <v>0</v>
      </c>
      <c r="I362" s="3">
        <v>39.58</v>
      </c>
    </row>
    <row r="363" spans="2:9" ht="15" hidden="1">
      <c r="B363" t="s">
        <v>190</v>
      </c>
      <c r="C363" s="3">
        <v>161837000</v>
      </c>
      <c r="D363" s="3">
        <v>0</v>
      </c>
      <c r="E363" s="3">
        <v>161837000</v>
      </c>
      <c r="F363" s="3">
        <v>64051200</v>
      </c>
      <c r="G363" s="3">
        <v>97785800</v>
      </c>
      <c r="H363" s="3">
        <v>0</v>
      </c>
      <c r="I363" s="3">
        <v>39.58</v>
      </c>
    </row>
    <row r="364" spans="2:9" ht="15" hidden="1">
      <c r="B364" t="s">
        <v>191</v>
      </c>
      <c r="C364" s="3">
        <v>119922000</v>
      </c>
      <c r="D364" s="3">
        <v>0</v>
      </c>
      <c r="E364" s="3">
        <v>119922000</v>
      </c>
      <c r="F364" s="3">
        <v>47461936</v>
      </c>
      <c r="G364" s="3">
        <v>72460064</v>
      </c>
      <c r="H364" s="3">
        <v>0</v>
      </c>
      <c r="I364" s="3">
        <v>39.58</v>
      </c>
    </row>
    <row r="365" spans="2:9" ht="15" hidden="1">
      <c r="B365" t="s">
        <v>43</v>
      </c>
      <c r="C365" s="33">
        <v>119922000</v>
      </c>
      <c r="D365" s="3">
        <v>0</v>
      </c>
      <c r="E365" s="3">
        <v>119922000</v>
      </c>
      <c r="F365" s="3">
        <v>47461936</v>
      </c>
      <c r="G365" s="3">
        <v>72460064</v>
      </c>
      <c r="H365" s="3">
        <v>0</v>
      </c>
      <c r="I365" s="3">
        <v>39.58</v>
      </c>
    </row>
    <row r="366" spans="2:9" ht="15" hidden="1">
      <c r="B366" t="s">
        <v>188</v>
      </c>
      <c r="C366" s="3">
        <v>119922000</v>
      </c>
      <c r="D366" s="3">
        <v>0</v>
      </c>
      <c r="E366" s="3">
        <v>119922000</v>
      </c>
      <c r="F366" s="3">
        <v>47461936</v>
      </c>
      <c r="G366" s="3">
        <v>72460064</v>
      </c>
      <c r="H366" s="3">
        <v>0</v>
      </c>
      <c r="I366" s="3">
        <v>39.58</v>
      </c>
    </row>
    <row r="367" spans="2:9" ht="15" hidden="1">
      <c r="B367" t="s">
        <v>192</v>
      </c>
      <c r="C367" s="3">
        <v>176315000</v>
      </c>
      <c r="D367" s="3">
        <v>-176315000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2:9" ht="15" hidden="1">
      <c r="B368" t="s">
        <v>41</v>
      </c>
      <c r="C368" s="33">
        <v>176315000</v>
      </c>
      <c r="D368" s="3">
        <v>-176315000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pans="2:9" ht="15" hidden="1">
      <c r="B369" t="s">
        <v>193</v>
      </c>
      <c r="C369" s="3">
        <v>176315000</v>
      </c>
      <c r="D369" s="3">
        <v>-176315000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2:9" ht="15" hidden="1">
      <c r="B370" t="s">
        <v>194</v>
      </c>
      <c r="C370" s="3">
        <v>66714000</v>
      </c>
      <c r="D370" s="3">
        <v>0</v>
      </c>
      <c r="E370" s="3">
        <v>66714000</v>
      </c>
      <c r="F370" s="3">
        <v>67276077</v>
      </c>
      <c r="G370" s="3">
        <v>-562077</v>
      </c>
      <c r="H370" s="3">
        <v>0</v>
      </c>
      <c r="I370" s="3">
        <v>100.84</v>
      </c>
    </row>
    <row r="371" spans="2:9" ht="15" hidden="1">
      <c r="B371" t="s">
        <v>41</v>
      </c>
      <c r="C371" s="33">
        <v>66714000</v>
      </c>
      <c r="D371" s="3">
        <v>0</v>
      </c>
      <c r="E371" s="3">
        <v>66714000</v>
      </c>
      <c r="F371" s="3">
        <v>67276077</v>
      </c>
      <c r="G371" s="3">
        <v>-562077</v>
      </c>
      <c r="H371" s="3">
        <v>0</v>
      </c>
      <c r="I371" s="3">
        <v>100.84</v>
      </c>
    </row>
    <row r="372" spans="2:9" ht="15" hidden="1">
      <c r="B372" t="s">
        <v>195</v>
      </c>
      <c r="C372" s="3">
        <v>66714000</v>
      </c>
      <c r="D372" s="3">
        <v>0</v>
      </c>
      <c r="E372" s="3">
        <v>66714000</v>
      </c>
      <c r="F372" s="3">
        <v>67276077</v>
      </c>
      <c r="G372" s="3">
        <v>-562077</v>
      </c>
      <c r="H372" s="3">
        <v>0</v>
      </c>
      <c r="I372" s="3">
        <v>100.84</v>
      </c>
    </row>
    <row r="373" spans="2:9" ht="15" hidden="1">
      <c r="B373" t="s">
        <v>196</v>
      </c>
      <c r="C373" s="3">
        <v>14296000</v>
      </c>
      <c r="D373" s="3">
        <v>0</v>
      </c>
      <c r="E373" s="3">
        <v>14296000</v>
      </c>
      <c r="F373" s="3">
        <v>14416300</v>
      </c>
      <c r="G373" s="3">
        <v>-120300</v>
      </c>
      <c r="H373" s="3">
        <v>0</v>
      </c>
      <c r="I373" s="3">
        <v>100.84</v>
      </c>
    </row>
    <row r="374" spans="2:9" ht="15" hidden="1">
      <c r="B374" t="s">
        <v>41</v>
      </c>
      <c r="C374" s="33">
        <v>14296000</v>
      </c>
      <c r="D374" s="3">
        <v>0</v>
      </c>
      <c r="E374" s="3">
        <v>14296000</v>
      </c>
      <c r="F374" s="3">
        <v>14416300</v>
      </c>
      <c r="G374" s="3">
        <v>-120300</v>
      </c>
      <c r="H374" s="3">
        <v>0</v>
      </c>
      <c r="I374" s="3">
        <v>100.84</v>
      </c>
    </row>
    <row r="375" spans="2:9" ht="15" hidden="1">
      <c r="B375" t="s">
        <v>197</v>
      </c>
      <c r="C375" s="3">
        <v>14296000</v>
      </c>
      <c r="D375" s="3">
        <v>0</v>
      </c>
      <c r="E375" s="3">
        <v>14296000</v>
      </c>
      <c r="F375" s="3">
        <v>14416300</v>
      </c>
      <c r="G375" s="3">
        <v>-120300</v>
      </c>
      <c r="H375" s="3">
        <v>0</v>
      </c>
      <c r="I375" s="3">
        <v>100.84</v>
      </c>
    </row>
    <row r="376" spans="2:9" ht="15" hidden="1">
      <c r="B376" t="s">
        <v>198</v>
      </c>
      <c r="C376" s="3">
        <v>16567892000</v>
      </c>
      <c r="D376" s="3">
        <v>-723399304</v>
      </c>
      <c r="E376" s="3">
        <v>15844492696</v>
      </c>
      <c r="F376" s="3">
        <v>15844492966</v>
      </c>
      <c r="G376" s="3">
        <v>-270</v>
      </c>
      <c r="H376" s="3">
        <v>0</v>
      </c>
      <c r="I376" s="3">
        <v>100</v>
      </c>
    </row>
    <row r="377" spans="2:9" ht="15" hidden="1">
      <c r="B377" t="s">
        <v>199</v>
      </c>
      <c r="C377" s="33">
        <v>16567892000</v>
      </c>
      <c r="D377" s="3">
        <v>-723399304</v>
      </c>
      <c r="E377" s="3">
        <v>15844492696</v>
      </c>
      <c r="F377" s="3">
        <v>15844492966</v>
      </c>
      <c r="G377" s="3">
        <v>-270</v>
      </c>
      <c r="H377" s="3">
        <v>0</v>
      </c>
      <c r="I377" s="3">
        <v>100</v>
      </c>
    </row>
    <row r="378" spans="2:9" ht="15" hidden="1">
      <c r="B378" t="s">
        <v>200</v>
      </c>
      <c r="C378" s="3">
        <v>16567892000</v>
      </c>
      <c r="D378" s="3">
        <v>-723399304</v>
      </c>
      <c r="E378" s="3">
        <v>15844492696</v>
      </c>
      <c r="F378" s="3">
        <v>15844492966</v>
      </c>
      <c r="G378" s="3">
        <v>-270</v>
      </c>
      <c r="H378" s="3">
        <v>0</v>
      </c>
      <c r="I378" s="3">
        <v>100</v>
      </c>
    </row>
    <row r="379" spans="2:9" ht="15" hidden="1">
      <c r="B379" t="s">
        <v>201</v>
      </c>
      <c r="C379" s="3">
        <v>0</v>
      </c>
      <c r="D379" s="3">
        <v>1469164698</v>
      </c>
      <c r="E379" s="3">
        <v>1469164698</v>
      </c>
      <c r="F379" s="3">
        <v>825000000</v>
      </c>
      <c r="G379" s="3">
        <v>644164698</v>
      </c>
      <c r="H379" s="3">
        <v>0</v>
      </c>
      <c r="I379" s="3">
        <v>56.15</v>
      </c>
    </row>
    <row r="380" spans="2:9" ht="15" hidden="1">
      <c r="B380" t="s">
        <v>202</v>
      </c>
      <c r="C380" s="33">
        <v>0</v>
      </c>
      <c r="D380" s="3">
        <v>325000000</v>
      </c>
      <c r="E380" s="3">
        <v>325000000</v>
      </c>
      <c r="F380" s="3">
        <v>325000000</v>
      </c>
      <c r="G380" s="3">
        <v>0</v>
      </c>
      <c r="H380" s="3">
        <v>0</v>
      </c>
      <c r="I380" s="3">
        <v>100</v>
      </c>
    </row>
    <row r="381" spans="2:9" ht="15" hidden="1">
      <c r="B381" t="s">
        <v>73</v>
      </c>
      <c r="C381" s="3">
        <v>0</v>
      </c>
      <c r="D381" s="3">
        <v>325000000</v>
      </c>
      <c r="E381" s="3">
        <v>325000000</v>
      </c>
      <c r="F381" s="3">
        <v>325000000</v>
      </c>
      <c r="G381" s="3">
        <v>0</v>
      </c>
      <c r="H381" s="3">
        <v>0</v>
      </c>
      <c r="I381" s="3">
        <v>100</v>
      </c>
    </row>
    <row r="382" spans="2:9" ht="15" hidden="1">
      <c r="B382" t="s">
        <v>203</v>
      </c>
      <c r="C382" s="33">
        <v>0</v>
      </c>
      <c r="D382" s="3">
        <v>199812096</v>
      </c>
      <c r="E382" s="3">
        <v>199812096</v>
      </c>
      <c r="F382" s="3">
        <v>0</v>
      </c>
      <c r="G382" s="3">
        <v>199812096</v>
      </c>
      <c r="H382" s="3">
        <v>0</v>
      </c>
      <c r="I382" s="3">
        <v>0</v>
      </c>
    </row>
    <row r="383" spans="2:9" ht="15" hidden="1">
      <c r="B383" t="s">
        <v>73</v>
      </c>
      <c r="C383" s="3">
        <v>0</v>
      </c>
      <c r="D383" s="3">
        <v>199812096</v>
      </c>
      <c r="E383" s="3">
        <v>199812096</v>
      </c>
      <c r="F383" s="3">
        <v>0</v>
      </c>
      <c r="G383" s="3">
        <v>199812096</v>
      </c>
      <c r="H383" s="3">
        <v>0</v>
      </c>
      <c r="I383" s="3">
        <v>0</v>
      </c>
    </row>
    <row r="384" spans="2:9" ht="15" hidden="1">
      <c r="B384" t="s">
        <v>204</v>
      </c>
      <c r="C384" s="33">
        <v>0</v>
      </c>
      <c r="D384" s="3">
        <v>444352602</v>
      </c>
      <c r="E384" s="3">
        <v>444352602</v>
      </c>
      <c r="F384" s="3">
        <v>0</v>
      </c>
      <c r="G384" s="3">
        <v>444352602</v>
      </c>
      <c r="H384" s="3">
        <v>0</v>
      </c>
      <c r="I384" s="3">
        <v>0</v>
      </c>
    </row>
    <row r="385" spans="2:9" ht="15" hidden="1">
      <c r="B385" t="s">
        <v>73</v>
      </c>
      <c r="C385" s="3">
        <v>0</v>
      </c>
      <c r="D385" s="3">
        <v>444352602</v>
      </c>
      <c r="E385" s="3">
        <v>444352602</v>
      </c>
      <c r="F385" s="3">
        <v>0</v>
      </c>
      <c r="G385" s="3">
        <v>444352602</v>
      </c>
      <c r="H385" s="3">
        <v>0</v>
      </c>
      <c r="I385" s="3">
        <v>0</v>
      </c>
    </row>
    <row r="386" spans="2:9" ht="15" hidden="1">
      <c r="B386" t="s">
        <v>205</v>
      </c>
      <c r="C386" s="33">
        <v>0</v>
      </c>
      <c r="D386" s="3">
        <v>500000000</v>
      </c>
      <c r="E386" s="3">
        <v>500000000</v>
      </c>
      <c r="F386" s="3">
        <v>500000000</v>
      </c>
      <c r="G386" s="3">
        <v>0</v>
      </c>
      <c r="H386" s="3">
        <v>0</v>
      </c>
      <c r="I386" s="3">
        <v>100</v>
      </c>
    </row>
    <row r="387" spans="2:9" ht="15" hidden="1">
      <c r="B387" t="s">
        <v>121</v>
      </c>
      <c r="C387" s="3">
        <v>0</v>
      </c>
      <c r="D387" s="3">
        <v>500000000</v>
      </c>
      <c r="E387" s="3">
        <v>500000000</v>
      </c>
      <c r="F387" s="3">
        <v>500000000</v>
      </c>
      <c r="G387" s="3">
        <v>0</v>
      </c>
      <c r="H387" s="3">
        <v>0</v>
      </c>
      <c r="I387" s="3">
        <v>100</v>
      </c>
    </row>
    <row r="388" spans="2:9" ht="15" hidden="1">
      <c r="B388" t="s">
        <v>206</v>
      </c>
      <c r="C388" s="3">
        <v>0</v>
      </c>
      <c r="D388" s="3">
        <v>1445030220</v>
      </c>
      <c r="E388" s="3">
        <v>1445030220</v>
      </c>
      <c r="F388" s="3">
        <v>925030220</v>
      </c>
      <c r="G388" s="3">
        <v>520000000</v>
      </c>
      <c r="H388" s="3">
        <v>0</v>
      </c>
      <c r="I388" s="3">
        <v>64.01</v>
      </c>
    </row>
    <row r="389" spans="2:9" ht="15" hidden="1">
      <c r="B389" t="s">
        <v>207</v>
      </c>
      <c r="C389" s="33">
        <v>0</v>
      </c>
      <c r="D389" s="3">
        <v>285000000</v>
      </c>
      <c r="E389" s="3">
        <v>285000000</v>
      </c>
      <c r="F389" s="3">
        <v>285000000</v>
      </c>
      <c r="G389" s="3">
        <v>0</v>
      </c>
      <c r="H389" s="3">
        <v>0</v>
      </c>
      <c r="I389" s="3">
        <v>100</v>
      </c>
    </row>
    <row r="390" spans="2:9" ht="15" hidden="1">
      <c r="B390" t="s">
        <v>73</v>
      </c>
      <c r="C390" s="3">
        <v>0</v>
      </c>
      <c r="D390" s="3">
        <v>285000000</v>
      </c>
      <c r="E390" s="3">
        <v>285000000</v>
      </c>
      <c r="F390" s="3">
        <v>285000000</v>
      </c>
      <c r="G390" s="3">
        <v>0</v>
      </c>
      <c r="H390" s="3">
        <v>0</v>
      </c>
      <c r="I390" s="3">
        <v>100</v>
      </c>
    </row>
    <row r="391" spans="2:9" ht="15" hidden="1">
      <c r="B391" t="s">
        <v>208</v>
      </c>
      <c r="C391" s="33">
        <v>0</v>
      </c>
      <c r="D391" s="3">
        <v>200000000</v>
      </c>
      <c r="E391" s="3">
        <v>200000000</v>
      </c>
      <c r="F391" s="3">
        <v>0</v>
      </c>
      <c r="G391" s="3">
        <v>200000000</v>
      </c>
      <c r="H391" s="3">
        <v>0</v>
      </c>
      <c r="I391" s="3">
        <v>0</v>
      </c>
    </row>
    <row r="392" spans="2:9" ht="15" hidden="1">
      <c r="B392" t="s">
        <v>73</v>
      </c>
      <c r="C392" s="3">
        <v>0</v>
      </c>
      <c r="D392" s="3">
        <v>200000000</v>
      </c>
      <c r="E392" s="3">
        <v>200000000</v>
      </c>
      <c r="F392" s="3">
        <v>0</v>
      </c>
      <c r="G392" s="3">
        <v>200000000</v>
      </c>
      <c r="H392" s="3">
        <v>0</v>
      </c>
      <c r="I392" s="3">
        <v>0</v>
      </c>
    </row>
    <row r="393" spans="2:9" ht="15" hidden="1">
      <c r="B393" t="s">
        <v>209</v>
      </c>
      <c r="C393" s="33">
        <v>0</v>
      </c>
      <c r="D393" s="3">
        <v>640030220</v>
      </c>
      <c r="E393" s="3">
        <v>640030220</v>
      </c>
      <c r="F393" s="3">
        <v>640030220</v>
      </c>
      <c r="G393" s="3">
        <v>0</v>
      </c>
      <c r="H393" s="3">
        <v>0</v>
      </c>
      <c r="I393" s="3">
        <v>100</v>
      </c>
    </row>
    <row r="394" spans="2:9" ht="15" hidden="1">
      <c r="B394" t="s">
        <v>73</v>
      </c>
      <c r="C394" s="3">
        <v>0</v>
      </c>
      <c r="D394" s="3">
        <v>640030220</v>
      </c>
      <c r="E394" s="3">
        <v>640030220</v>
      </c>
      <c r="F394" s="3">
        <v>640030220</v>
      </c>
      <c r="G394" s="3">
        <v>0</v>
      </c>
      <c r="H394" s="3">
        <v>0</v>
      </c>
      <c r="I394" s="3">
        <v>100</v>
      </c>
    </row>
    <row r="395" spans="2:9" ht="15" hidden="1">
      <c r="B395" t="s">
        <v>210</v>
      </c>
      <c r="C395" s="33">
        <v>0</v>
      </c>
      <c r="D395" s="3">
        <v>320000000</v>
      </c>
      <c r="E395" s="3">
        <v>320000000</v>
      </c>
      <c r="F395" s="3">
        <v>0</v>
      </c>
      <c r="G395" s="3">
        <v>320000000</v>
      </c>
      <c r="H395" s="3">
        <v>0</v>
      </c>
      <c r="I395" s="3">
        <v>0</v>
      </c>
    </row>
    <row r="396" spans="2:9" ht="15" hidden="1">
      <c r="B396" t="s">
        <v>73</v>
      </c>
      <c r="C396" s="3">
        <v>0</v>
      </c>
      <c r="D396" s="3">
        <v>320000000</v>
      </c>
      <c r="E396" s="3">
        <v>320000000</v>
      </c>
      <c r="F396" s="3">
        <v>0</v>
      </c>
      <c r="G396" s="3">
        <v>320000000</v>
      </c>
      <c r="H396" s="3">
        <v>0</v>
      </c>
      <c r="I396" s="3">
        <v>0</v>
      </c>
    </row>
    <row r="397" spans="2:9" ht="15" hidden="1">
      <c r="B397" t="s">
        <v>211</v>
      </c>
      <c r="C397" s="3">
        <v>42697830772</v>
      </c>
      <c r="D397" s="3">
        <v>146228420538</v>
      </c>
      <c r="E397" s="3">
        <v>188926251310</v>
      </c>
      <c r="F397" s="3">
        <v>82597080936</v>
      </c>
      <c r="G397" s="3">
        <v>106329170374</v>
      </c>
      <c r="H397" s="3">
        <v>0</v>
      </c>
      <c r="I397" s="3">
        <v>43.72</v>
      </c>
    </row>
    <row r="398" spans="2:9" ht="15" hidden="1">
      <c r="B398" t="s">
        <v>212</v>
      </c>
      <c r="C398" s="33">
        <v>1597830772</v>
      </c>
      <c r="D398" s="3">
        <v>10623055488</v>
      </c>
      <c r="E398" s="3">
        <v>12220886260</v>
      </c>
      <c r="F398" s="3">
        <v>10623055488</v>
      </c>
      <c r="G398" s="3">
        <v>1597830772</v>
      </c>
      <c r="H398" s="3">
        <v>0</v>
      </c>
      <c r="I398" s="3">
        <v>86.93</v>
      </c>
    </row>
    <row r="399" spans="2:9" ht="15" hidden="1">
      <c r="B399" t="s">
        <v>66</v>
      </c>
      <c r="C399" s="3">
        <v>1597830772</v>
      </c>
      <c r="D399" s="3">
        <v>10623055488</v>
      </c>
      <c r="E399" s="3">
        <v>12220886260</v>
      </c>
      <c r="F399" s="3">
        <v>10623055488</v>
      </c>
      <c r="G399" s="3">
        <v>1597830772</v>
      </c>
      <c r="H399" s="3">
        <v>0</v>
      </c>
      <c r="I399" s="3">
        <v>86.93</v>
      </c>
    </row>
    <row r="400" spans="2:9" ht="15" hidden="1">
      <c r="B400" t="s">
        <v>213</v>
      </c>
      <c r="C400" s="33">
        <v>41100000000</v>
      </c>
      <c r="D400" s="3">
        <v>135605365050</v>
      </c>
      <c r="E400" s="3">
        <v>176705365050</v>
      </c>
      <c r="F400" s="3">
        <v>71974025448</v>
      </c>
      <c r="G400" s="3">
        <v>104731339602</v>
      </c>
      <c r="H400" s="3">
        <v>0</v>
      </c>
      <c r="I400" s="3">
        <v>40.73</v>
      </c>
    </row>
    <row r="401" spans="2:9" ht="15" hidden="1">
      <c r="B401" t="s">
        <v>214</v>
      </c>
      <c r="C401" s="3">
        <v>41100000000</v>
      </c>
      <c r="D401" s="3">
        <v>135605365050</v>
      </c>
      <c r="E401" s="3">
        <v>176705365050</v>
      </c>
      <c r="F401" s="3">
        <v>71974025448</v>
      </c>
      <c r="G401" s="3">
        <v>104731339602</v>
      </c>
      <c r="H401" s="3">
        <v>0</v>
      </c>
      <c r="I401" s="3">
        <v>40.73</v>
      </c>
    </row>
    <row r="402" spans="2:9" ht="15" hidden="1">
      <c r="B402" t="s">
        <v>215</v>
      </c>
      <c r="C402" s="3">
        <v>0</v>
      </c>
      <c r="D402" s="3">
        <v>0</v>
      </c>
      <c r="E402" s="3">
        <v>0</v>
      </c>
      <c r="F402" s="3">
        <v>-213300</v>
      </c>
      <c r="G402" s="3">
        <v>213300</v>
      </c>
      <c r="H402" s="3">
        <v>0</v>
      </c>
      <c r="I402" s="3">
        <v>0</v>
      </c>
    </row>
    <row r="403" spans="2:9" ht="15" hidden="1">
      <c r="B403" t="s">
        <v>20</v>
      </c>
      <c r="C403" s="33">
        <v>0</v>
      </c>
      <c r="D403" s="3">
        <v>0</v>
      </c>
      <c r="E403" s="3">
        <v>0</v>
      </c>
      <c r="F403" s="3">
        <v>-213300</v>
      </c>
      <c r="G403" s="3">
        <v>213300</v>
      </c>
      <c r="H403" s="3">
        <v>0</v>
      </c>
      <c r="I403" s="3">
        <v>0</v>
      </c>
    </row>
    <row r="404" spans="2:9" ht="15" hidden="1">
      <c r="B404" t="s">
        <v>21</v>
      </c>
      <c r="C404" s="3">
        <v>0</v>
      </c>
      <c r="D404" s="3">
        <v>0</v>
      </c>
      <c r="E404" s="3">
        <v>0</v>
      </c>
      <c r="F404" s="3">
        <v>-213300</v>
      </c>
      <c r="G404" s="3">
        <v>213300</v>
      </c>
      <c r="H404" s="3">
        <v>0</v>
      </c>
      <c r="I404" s="3">
        <v>0</v>
      </c>
    </row>
    <row r="405" spans="2:9" ht="15" hidden="1">
      <c r="B405" t="s">
        <v>216</v>
      </c>
      <c r="C405" s="3">
        <v>716153006000</v>
      </c>
      <c r="D405" s="3">
        <v>7492825013</v>
      </c>
      <c r="E405" s="3">
        <v>723645831013</v>
      </c>
      <c r="F405" s="3">
        <v>395577271767</v>
      </c>
      <c r="G405" s="3">
        <v>328068559246</v>
      </c>
      <c r="H405" s="3">
        <v>3339633797</v>
      </c>
      <c r="I405" s="3">
        <v>54.66</v>
      </c>
    </row>
    <row r="406" spans="2:9" ht="15" hidden="1">
      <c r="B406" t="s">
        <v>198</v>
      </c>
      <c r="C406" s="3">
        <v>715873006000</v>
      </c>
      <c r="D406" s="3">
        <v>0</v>
      </c>
      <c r="E406" s="3">
        <v>715873006000</v>
      </c>
      <c r="F406" s="3">
        <v>395577271767</v>
      </c>
      <c r="G406" s="3">
        <v>320295734233</v>
      </c>
      <c r="H406" s="3">
        <v>3339633797</v>
      </c>
      <c r="I406" s="3">
        <v>55.26</v>
      </c>
    </row>
    <row r="407" spans="2:9" ht="15" hidden="1">
      <c r="B407" t="s">
        <v>217</v>
      </c>
      <c r="C407" s="33">
        <v>565337800000</v>
      </c>
      <c r="D407" s="3">
        <v>0</v>
      </c>
      <c r="E407" s="3">
        <v>565337800000</v>
      </c>
      <c r="F407" s="3">
        <v>308461393842</v>
      </c>
      <c r="G407" s="3">
        <v>256876406158</v>
      </c>
      <c r="H407" s="3">
        <v>0</v>
      </c>
      <c r="I407" s="3">
        <v>54.56</v>
      </c>
    </row>
    <row r="408" spans="2:9" ht="15" hidden="1">
      <c r="B408" t="s">
        <v>218</v>
      </c>
      <c r="C408" s="3">
        <v>565337800000</v>
      </c>
      <c r="D408" s="3">
        <v>0</v>
      </c>
      <c r="E408" s="3">
        <v>565337800000</v>
      </c>
      <c r="F408" s="3">
        <v>308461393842</v>
      </c>
      <c r="G408" s="3">
        <v>256876406158</v>
      </c>
      <c r="H408" s="3">
        <v>0</v>
      </c>
      <c r="I408" s="3">
        <v>54.56</v>
      </c>
    </row>
    <row r="409" spans="2:9" ht="15" hidden="1">
      <c r="B409" t="s">
        <v>219</v>
      </c>
      <c r="C409" s="33">
        <v>101853606000</v>
      </c>
      <c r="D409" s="3">
        <v>0</v>
      </c>
      <c r="E409" s="3">
        <v>101853606000</v>
      </c>
      <c r="F409" s="3">
        <v>60398807549</v>
      </c>
      <c r="G409" s="3">
        <v>41454798451</v>
      </c>
      <c r="H409" s="3">
        <v>0</v>
      </c>
      <c r="I409" s="3">
        <v>59.3</v>
      </c>
    </row>
    <row r="410" spans="2:9" ht="15" hidden="1">
      <c r="B410" t="s">
        <v>218</v>
      </c>
      <c r="C410" s="3">
        <v>101853606000</v>
      </c>
      <c r="D410" s="3">
        <v>0</v>
      </c>
      <c r="E410" s="3">
        <v>101853606000</v>
      </c>
      <c r="F410" s="3">
        <v>60398807549</v>
      </c>
      <c r="G410" s="3">
        <v>41454798451</v>
      </c>
      <c r="H410" s="3">
        <v>0</v>
      </c>
      <c r="I410" s="3">
        <v>59.3</v>
      </c>
    </row>
    <row r="411" spans="2:9" ht="15" hidden="1">
      <c r="B411" t="s">
        <v>220</v>
      </c>
      <c r="C411" s="33">
        <v>48681600000</v>
      </c>
      <c r="D411" s="3">
        <v>-48681600000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</row>
    <row r="412" spans="2:9" ht="15" hidden="1">
      <c r="B412" t="s">
        <v>221</v>
      </c>
      <c r="C412" s="3">
        <v>48681600000</v>
      </c>
      <c r="D412" s="3">
        <v>-48681600000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</row>
    <row r="413" spans="2:9" ht="15" hidden="1">
      <c r="B413" t="s">
        <v>222</v>
      </c>
      <c r="C413" s="33">
        <v>0</v>
      </c>
      <c r="D413" s="3">
        <v>48681600000</v>
      </c>
      <c r="E413" s="3">
        <v>48681600000</v>
      </c>
      <c r="F413" s="3">
        <v>26717070376</v>
      </c>
      <c r="G413" s="3">
        <v>21964529624</v>
      </c>
      <c r="H413" s="3">
        <v>3339633797</v>
      </c>
      <c r="I413" s="3">
        <v>54.88</v>
      </c>
    </row>
    <row r="414" spans="2:9" ht="15" hidden="1">
      <c r="B414" t="s">
        <v>221</v>
      </c>
      <c r="C414" s="3">
        <v>0</v>
      </c>
      <c r="D414" s="3">
        <v>48681600000</v>
      </c>
      <c r="E414" s="3">
        <v>48681600000</v>
      </c>
      <c r="F414" s="3">
        <v>26717070376</v>
      </c>
      <c r="G414" s="3">
        <v>21964529624</v>
      </c>
      <c r="H414" s="3">
        <v>3339633797</v>
      </c>
      <c r="I414" s="3">
        <v>54.88</v>
      </c>
    </row>
    <row r="415" spans="2:9" ht="15" hidden="1">
      <c r="B415" t="s">
        <v>223</v>
      </c>
      <c r="C415" s="3">
        <v>280000000</v>
      </c>
      <c r="D415" s="3">
        <v>0</v>
      </c>
      <c r="E415" s="3">
        <v>280000000</v>
      </c>
      <c r="F415" s="3">
        <v>0</v>
      </c>
      <c r="G415" s="3">
        <v>280000000</v>
      </c>
      <c r="H415" s="3">
        <v>0</v>
      </c>
      <c r="I415" s="3">
        <v>0</v>
      </c>
    </row>
    <row r="416" spans="2:9" ht="15" hidden="1">
      <c r="B416" t="s">
        <v>224</v>
      </c>
      <c r="C416" s="33">
        <v>280000000</v>
      </c>
      <c r="D416" s="3">
        <v>0</v>
      </c>
      <c r="E416" s="3">
        <v>280000000</v>
      </c>
      <c r="F416" s="3">
        <v>0</v>
      </c>
      <c r="G416" s="3">
        <v>280000000</v>
      </c>
      <c r="H416" s="3">
        <v>0</v>
      </c>
      <c r="I416" s="3">
        <v>0</v>
      </c>
    </row>
    <row r="417" spans="2:9" ht="15" hidden="1">
      <c r="B417" t="s">
        <v>225</v>
      </c>
      <c r="C417" s="3">
        <v>280000000</v>
      </c>
      <c r="D417" s="3">
        <v>0</v>
      </c>
      <c r="E417" s="3">
        <v>280000000</v>
      </c>
      <c r="F417" s="3">
        <v>0</v>
      </c>
      <c r="G417" s="3">
        <v>280000000</v>
      </c>
      <c r="H417" s="3">
        <v>0</v>
      </c>
      <c r="I417" s="3">
        <v>0</v>
      </c>
    </row>
    <row r="418" spans="2:9" ht="15" hidden="1">
      <c r="B418" t="s">
        <v>226</v>
      </c>
      <c r="C418" s="3">
        <v>0</v>
      </c>
      <c r="D418" s="3">
        <v>7295985083</v>
      </c>
      <c r="E418" s="3">
        <v>7295985083</v>
      </c>
      <c r="F418" s="3">
        <v>0</v>
      </c>
      <c r="G418" s="3">
        <v>7295985083</v>
      </c>
      <c r="H418" s="3">
        <v>0</v>
      </c>
      <c r="I418" s="3">
        <v>0</v>
      </c>
    </row>
    <row r="419" spans="2:9" ht="15" hidden="1">
      <c r="B419" t="s">
        <v>227</v>
      </c>
      <c r="C419" s="33">
        <v>0</v>
      </c>
      <c r="D419" s="3">
        <v>7295985083</v>
      </c>
      <c r="E419" s="3">
        <v>7295985083</v>
      </c>
      <c r="F419" s="3">
        <v>0</v>
      </c>
      <c r="G419" s="3">
        <v>7295985083</v>
      </c>
      <c r="H419" s="3">
        <v>0</v>
      </c>
      <c r="I419" s="3">
        <v>0</v>
      </c>
    </row>
    <row r="420" spans="2:9" ht="15" hidden="1">
      <c r="B420" t="s">
        <v>228</v>
      </c>
      <c r="C420" s="3">
        <v>0</v>
      </c>
      <c r="D420" s="3">
        <v>7295985083</v>
      </c>
      <c r="E420" s="3">
        <v>7295985083</v>
      </c>
      <c r="F420" s="3">
        <v>0</v>
      </c>
      <c r="G420" s="3">
        <v>7295985083</v>
      </c>
      <c r="H420" s="3">
        <v>0</v>
      </c>
      <c r="I420" s="3">
        <v>0</v>
      </c>
    </row>
    <row r="421" spans="2:9" ht="15" hidden="1">
      <c r="B421" t="s">
        <v>229</v>
      </c>
      <c r="C421" s="3">
        <v>0</v>
      </c>
      <c r="D421" s="3">
        <v>196839930</v>
      </c>
      <c r="E421" s="3">
        <v>196839930</v>
      </c>
      <c r="F421" s="3">
        <v>0</v>
      </c>
      <c r="G421" s="3">
        <v>196839930</v>
      </c>
      <c r="H421" s="3">
        <v>0</v>
      </c>
      <c r="I421" s="3">
        <v>0</v>
      </c>
    </row>
    <row r="422" spans="2:9" ht="15" hidden="1">
      <c r="B422" t="s">
        <v>230</v>
      </c>
      <c r="C422" s="33">
        <v>0</v>
      </c>
      <c r="D422" s="3">
        <v>196839930</v>
      </c>
      <c r="E422" s="3">
        <v>196839930</v>
      </c>
      <c r="F422" s="3">
        <v>0</v>
      </c>
      <c r="G422" s="3">
        <v>196839930</v>
      </c>
      <c r="H422" s="3">
        <v>0</v>
      </c>
      <c r="I422" s="3">
        <v>0</v>
      </c>
    </row>
    <row r="423" spans="2:9" ht="15" hidden="1">
      <c r="B423" t="s">
        <v>228</v>
      </c>
      <c r="C423" s="3">
        <v>0</v>
      </c>
      <c r="D423" s="3">
        <v>196839930</v>
      </c>
      <c r="E423" s="3">
        <v>196839930</v>
      </c>
      <c r="F423" s="3">
        <v>0</v>
      </c>
      <c r="G423" s="3">
        <v>196839930</v>
      </c>
      <c r="H423" s="3">
        <v>0</v>
      </c>
      <c r="I423" s="3">
        <v>0</v>
      </c>
    </row>
    <row r="424" spans="2:9" ht="15" hidden="1">
      <c r="B424" t="s">
        <v>231</v>
      </c>
      <c r="C424" s="3">
        <v>17219722000</v>
      </c>
      <c r="D424" s="3">
        <v>4429094798</v>
      </c>
      <c r="E424" s="3">
        <v>21648816798</v>
      </c>
      <c r="F424" s="3">
        <v>14325644858</v>
      </c>
      <c r="G424" s="3">
        <v>7323171940</v>
      </c>
      <c r="H424" s="3">
        <v>0</v>
      </c>
      <c r="I424" s="3">
        <v>66.17</v>
      </c>
    </row>
    <row r="425" spans="2:9" ht="15" hidden="1">
      <c r="B425" t="s">
        <v>232</v>
      </c>
      <c r="C425" s="3">
        <v>0</v>
      </c>
      <c r="D425" s="3">
        <v>583324882</v>
      </c>
      <c r="E425" s="3">
        <v>583324882</v>
      </c>
      <c r="F425" s="3">
        <v>385454229</v>
      </c>
      <c r="G425" s="3">
        <v>197870653</v>
      </c>
      <c r="H425" s="3">
        <v>0</v>
      </c>
      <c r="I425" s="3">
        <v>66.08</v>
      </c>
    </row>
    <row r="426" spans="2:9" ht="15" hidden="1">
      <c r="B426" t="s">
        <v>233</v>
      </c>
      <c r="C426" s="33">
        <v>0</v>
      </c>
      <c r="D426" s="3">
        <v>0</v>
      </c>
      <c r="E426" s="3">
        <v>0</v>
      </c>
      <c r="F426" s="3">
        <v>30562500</v>
      </c>
      <c r="G426" s="3">
        <v>-30562500</v>
      </c>
      <c r="H426" s="3">
        <v>0</v>
      </c>
      <c r="I426" s="3">
        <v>0</v>
      </c>
    </row>
    <row r="427" spans="2:9" ht="15" hidden="1">
      <c r="B427" t="s">
        <v>234</v>
      </c>
      <c r="C427" s="3">
        <v>0</v>
      </c>
      <c r="D427" s="3">
        <v>0</v>
      </c>
      <c r="E427" s="3">
        <v>0</v>
      </c>
      <c r="F427" s="3">
        <v>30562500</v>
      </c>
      <c r="G427" s="3">
        <v>-30562500</v>
      </c>
      <c r="H427" s="3">
        <v>0</v>
      </c>
      <c r="I427" s="3">
        <v>0</v>
      </c>
    </row>
    <row r="428" spans="2:9" ht="15" hidden="1">
      <c r="B428" t="s">
        <v>235</v>
      </c>
      <c r="C428" s="33">
        <v>0</v>
      </c>
      <c r="D428" s="3">
        <v>583324882</v>
      </c>
      <c r="E428" s="3">
        <v>583324882</v>
      </c>
      <c r="F428" s="3">
        <v>354891729</v>
      </c>
      <c r="G428" s="3">
        <v>228433153</v>
      </c>
      <c r="H428" s="3">
        <v>0</v>
      </c>
      <c r="I428" s="3">
        <v>60.84</v>
      </c>
    </row>
    <row r="429" spans="2:9" ht="15" hidden="1">
      <c r="B429" t="s">
        <v>234</v>
      </c>
      <c r="C429" s="3">
        <v>0</v>
      </c>
      <c r="D429" s="3">
        <v>583324882</v>
      </c>
      <c r="E429" s="3">
        <v>583324882</v>
      </c>
      <c r="F429" s="3">
        <v>354891729</v>
      </c>
      <c r="G429" s="3">
        <v>228433153</v>
      </c>
      <c r="H429" s="3">
        <v>0</v>
      </c>
      <c r="I429" s="3">
        <v>60.84</v>
      </c>
    </row>
    <row r="430" spans="2:9" ht="15" hidden="1">
      <c r="B430" t="s">
        <v>236</v>
      </c>
      <c r="C430" s="3">
        <v>576807000</v>
      </c>
      <c r="D430" s="3">
        <v>44175</v>
      </c>
      <c r="E430" s="3">
        <v>576851175</v>
      </c>
      <c r="F430" s="3">
        <v>576851175</v>
      </c>
      <c r="G430" s="3">
        <v>0</v>
      </c>
      <c r="H430" s="3">
        <v>0</v>
      </c>
      <c r="I430" s="3">
        <v>100</v>
      </c>
    </row>
    <row r="431" spans="2:9" ht="15" hidden="1">
      <c r="B431" t="s">
        <v>237</v>
      </c>
      <c r="C431" s="33">
        <v>576807000</v>
      </c>
      <c r="D431" s="3">
        <v>44175</v>
      </c>
      <c r="E431" s="3">
        <v>576851175</v>
      </c>
      <c r="F431" s="3">
        <v>576851175</v>
      </c>
      <c r="G431" s="3">
        <v>0</v>
      </c>
      <c r="H431" s="3">
        <v>0</v>
      </c>
      <c r="I431" s="3">
        <v>100</v>
      </c>
    </row>
    <row r="432" spans="2:9" ht="15" hidden="1">
      <c r="B432" t="s">
        <v>238</v>
      </c>
      <c r="C432" s="3">
        <v>576807000</v>
      </c>
      <c r="D432" s="3">
        <v>0</v>
      </c>
      <c r="E432" s="3">
        <v>576807000</v>
      </c>
      <c r="F432" s="3">
        <v>576807000</v>
      </c>
      <c r="G432" s="3">
        <v>0</v>
      </c>
      <c r="H432" s="3">
        <v>0</v>
      </c>
      <c r="I432" s="3">
        <v>100</v>
      </c>
    </row>
    <row r="433" spans="2:9" ht="15" hidden="1">
      <c r="B433" t="s">
        <v>239</v>
      </c>
      <c r="C433" s="3">
        <v>0</v>
      </c>
      <c r="D433" s="3">
        <v>44175</v>
      </c>
      <c r="E433" s="3">
        <v>44175</v>
      </c>
      <c r="F433" s="3">
        <v>44175</v>
      </c>
      <c r="G433" s="3">
        <v>0</v>
      </c>
      <c r="H433" s="3">
        <v>0</v>
      </c>
      <c r="I433" s="3">
        <v>100</v>
      </c>
    </row>
    <row r="434" spans="2:9" ht="15" hidden="1">
      <c r="B434" t="s">
        <v>240</v>
      </c>
      <c r="C434" s="3">
        <v>16247035000</v>
      </c>
      <c r="D434" s="3">
        <v>399709556</v>
      </c>
      <c r="E434" s="3">
        <v>16646744556</v>
      </c>
      <c r="F434" s="3">
        <v>9521443269</v>
      </c>
      <c r="G434" s="3">
        <v>7125301287</v>
      </c>
      <c r="H434" s="3">
        <v>0</v>
      </c>
      <c r="I434" s="3">
        <v>57.2</v>
      </c>
    </row>
    <row r="435" spans="2:9" ht="15" hidden="1">
      <c r="B435" t="s">
        <v>241</v>
      </c>
      <c r="C435" s="33">
        <v>16247035000</v>
      </c>
      <c r="D435" s="3">
        <v>399709556</v>
      </c>
      <c r="E435" s="3">
        <v>16646744556</v>
      </c>
      <c r="F435" s="3">
        <v>9521443269</v>
      </c>
      <c r="G435" s="3">
        <v>7125301287</v>
      </c>
      <c r="H435" s="3">
        <v>0</v>
      </c>
      <c r="I435" s="3">
        <v>57.2</v>
      </c>
    </row>
    <row r="436" spans="2:9" ht="15" hidden="1">
      <c r="B436" t="s">
        <v>242</v>
      </c>
      <c r="C436" s="3">
        <v>16247035000</v>
      </c>
      <c r="D436" s="3">
        <v>399709556</v>
      </c>
      <c r="E436" s="3">
        <v>16646744556</v>
      </c>
      <c r="F436" s="3">
        <v>9521443269</v>
      </c>
      <c r="G436" s="3">
        <v>7125301287</v>
      </c>
      <c r="H436" s="3">
        <v>0</v>
      </c>
      <c r="I436" s="3">
        <v>57.2</v>
      </c>
    </row>
    <row r="437" spans="2:9" ht="15" hidden="1">
      <c r="B437" t="s">
        <v>243</v>
      </c>
      <c r="C437" s="3">
        <v>395880000</v>
      </c>
      <c r="D437" s="3">
        <v>3446016185</v>
      </c>
      <c r="E437" s="3">
        <v>3841896185</v>
      </c>
      <c r="F437" s="3">
        <v>3841896185</v>
      </c>
      <c r="G437" s="3">
        <v>0</v>
      </c>
      <c r="H437" s="3">
        <v>0</v>
      </c>
      <c r="I437" s="3">
        <v>100</v>
      </c>
    </row>
    <row r="438" spans="2:9" ht="15" hidden="1">
      <c r="B438" t="s">
        <v>244</v>
      </c>
      <c r="C438" s="33">
        <v>395880000</v>
      </c>
      <c r="D438" s="3">
        <v>3446016185</v>
      </c>
      <c r="E438" s="3">
        <v>3841896185</v>
      </c>
      <c r="F438" s="3">
        <v>3841896185</v>
      </c>
      <c r="G438" s="3">
        <v>0</v>
      </c>
      <c r="H438" s="3">
        <v>0</v>
      </c>
      <c r="I438" s="3">
        <v>100</v>
      </c>
    </row>
    <row r="439" spans="2:9" ht="15" hidden="1">
      <c r="B439" t="s">
        <v>238</v>
      </c>
      <c r="C439" s="3">
        <v>395880000</v>
      </c>
      <c r="D439" s="3">
        <v>0</v>
      </c>
      <c r="E439" s="3">
        <v>395880000</v>
      </c>
      <c r="F439" s="3">
        <v>395880000</v>
      </c>
      <c r="G439" s="3">
        <v>0</v>
      </c>
      <c r="H439" s="3">
        <v>0</v>
      </c>
      <c r="I439" s="3">
        <v>100</v>
      </c>
    </row>
    <row r="440" spans="2:9" ht="15" hidden="1">
      <c r="B440" t="s">
        <v>245</v>
      </c>
      <c r="C440" s="3">
        <v>0</v>
      </c>
      <c r="D440" s="3">
        <v>3446016185</v>
      </c>
      <c r="E440" s="3">
        <v>3446016185</v>
      </c>
      <c r="F440" s="3">
        <v>3446016185</v>
      </c>
      <c r="G440" s="3">
        <v>0</v>
      </c>
      <c r="H440" s="3">
        <v>0</v>
      </c>
      <c r="I440" s="3">
        <v>100</v>
      </c>
    </row>
    <row r="441" spans="2:9" ht="15" hidden="1">
      <c r="B441" t="s">
        <v>246</v>
      </c>
      <c r="C441" s="3">
        <v>55330411500</v>
      </c>
      <c r="D441" s="3">
        <v>100631440631</v>
      </c>
      <c r="E441" s="3">
        <v>155961852131</v>
      </c>
      <c r="F441" s="3">
        <v>97901441217</v>
      </c>
      <c r="G441" s="3">
        <v>58060410914</v>
      </c>
      <c r="H441" s="3">
        <v>0</v>
      </c>
      <c r="I441" s="3">
        <v>62.77</v>
      </c>
    </row>
    <row r="442" spans="2:9" ht="15" hidden="1">
      <c r="B442" t="s">
        <v>236</v>
      </c>
      <c r="C442" s="3">
        <v>0</v>
      </c>
      <c r="D442" s="3">
        <v>751684250</v>
      </c>
      <c r="E442" s="3">
        <v>751684250</v>
      </c>
      <c r="F442" s="3">
        <v>751684250</v>
      </c>
      <c r="G442" s="3">
        <v>0</v>
      </c>
      <c r="H442" s="3">
        <v>0</v>
      </c>
      <c r="I442" s="3">
        <v>100</v>
      </c>
    </row>
    <row r="443" spans="2:9" ht="15" hidden="1">
      <c r="B443" t="s">
        <v>237</v>
      </c>
      <c r="C443" s="33">
        <v>0</v>
      </c>
      <c r="D443" s="3">
        <v>751684250</v>
      </c>
      <c r="E443" s="3">
        <v>751684250</v>
      </c>
      <c r="F443" s="3">
        <v>751684250</v>
      </c>
      <c r="G443" s="3">
        <v>0</v>
      </c>
      <c r="H443" s="3">
        <v>0</v>
      </c>
      <c r="I443" s="3">
        <v>100</v>
      </c>
    </row>
    <row r="444" spans="2:9" ht="15" hidden="1">
      <c r="B444" t="s">
        <v>247</v>
      </c>
      <c r="C444" s="3">
        <v>0</v>
      </c>
      <c r="D444" s="3">
        <v>751684250</v>
      </c>
      <c r="E444" s="3">
        <v>751684250</v>
      </c>
      <c r="F444" s="3">
        <v>751684250</v>
      </c>
      <c r="G444" s="3">
        <v>0</v>
      </c>
      <c r="H444" s="3">
        <v>0</v>
      </c>
      <c r="I444" s="3">
        <v>100</v>
      </c>
    </row>
    <row r="445" spans="2:9" ht="15" hidden="1">
      <c r="B445" t="s">
        <v>248</v>
      </c>
      <c r="C445" s="3">
        <v>0</v>
      </c>
      <c r="D445" s="3">
        <v>1769212200</v>
      </c>
      <c r="E445" s="3">
        <v>1769212200</v>
      </c>
      <c r="F445" s="3">
        <v>1769212200</v>
      </c>
      <c r="G445" s="3">
        <v>0</v>
      </c>
      <c r="H445" s="3">
        <v>0</v>
      </c>
      <c r="I445" s="3">
        <v>100</v>
      </c>
    </row>
    <row r="446" spans="2:9" ht="15" hidden="1">
      <c r="B446" t="s">
        <v>249</v>
      </c>
      <c r="C446" s="33">
        <v>0</v>
      </c>
      <c r="D446" s="3">
        <v>1769212200</v>
      </c>
      <c r="E446" s="3">
        <v>1769212200</v>
      </c>
      <c r="F446" s="3">
        <v>1769212200</v>
      </c>
      <c r="G446" s="3">
        <v>0</v>
      </c>
      <c r="H446" s="3">
        <v>0</v>
      </c>
      <c r="I446" s="3">
        <v>100</v>
      </c>
    </row>
    <row r="447" spans="2:9" ht="15" hidden="1">
      <c r="B447" t="s">
        <v>247</v>
      </c>
      <c r="C447" s="3">
        <v>0</v>
      </c>
      <c r="D447" s="3">
        <v>1769212200</v>
      </c>
      <c r="E447" s="3">
        <v>1769212200</v>
      </c>
      <c r="F447" s="3">
        <v>1769212200</v>
      </c>
      <c r="G447" s="3">
        <v>0</v>
      </c>
      <c r="H447" s="3">
        <v>0</v>
      </c>
      <c r="I447" s="3">
        <v>100</v>
      </c>
    </row>
    <row r="448" spans="2:9" ht="15" hidden="1">
      <c r="B448" t="s">
        <v>250</v>
      </c>
      <c r="C448" s="3">
        <v>0</v>
      </c>
      <c r="D448" s="3">
        <v>30000000000</v>
      </c>
      <c r="E448" s="3">
        <v>30000000000</v>
      </c>
      <c r="F448" s="3">
        <v>30000000000</v>
      </c>
      <c r="G448" s="3">
        <v>0</v>
      </c>
      <c r="H448" s="3">
        <v>0</v>
      </c>
      <c r="I448" s="3">
        <v>100</v>
      </c>
    </row>
    <row r="449" spans="2:9" ht="15" hidden="1">
      <c r="B449" t="s">
        <v>251</v>
      </c>
      <c r="C449" s="32">
        <v>0</v>
      </c>
      <c r="D449" s="3">
        <v>30000000000</v>
      </c>
      <c r="E449" s="3">
        <v>30000000000</v>
      </c>
      <c r="F449" s="3">
        <v>30000000000</v>
      </c>
      <c r="G449" s="3">
        <v>0</v>
      </c>
      <c r="H449" s="3">
        <v>0</v>
      </c>
      <c r="I449" s="3">
        <v>100</v>
      </c>
    </row>
    <row r="450" spans="2:9" ht="15" hidden="1">
      <c r="B450" t="s">
        <v>252</v>
      </c>
      <c r="C450" s="3">
        <v>0</v>
      </c>
      <c r="D450" s="3">
        <v>30000000000</v>
      </c>
      <c r="E450" s="3">
        <v>30000000000</v>
      </c>
      <c r="F450" s="3">
        <v>30000000000</v>
      </c>
      <c r="G450" s="3">
        <v>0</v>
      </c>
      <c r="H450" s="3">
        <v>0</v>
      </c>
      <c r="I450" s="3">
        <v>100</v>
      </c>
    </row>
    <row r="451" spans="2:9" ht="15" hidden="1">
      <c r="B451" t="s">
        <v>163</v>
      </c>
      <c r="C451" s="3">
        <v>0</v>
      </c>
      <c r="D451" s="3">
        <v>870922250</v>
      </c>
      <c r="E451" s="3">
        <v>870922250</v>
      </c>
      <c r="F451" s="3">
        <v>153232286</v>
      </c>
      <c r="G451" s="3">
        <v>717689964</v>
      </c>
      <c r="H451" s="3">
        <v>0</v>
      </c>
      <c r="I451" s="3">
        <v>17.59</v>
      </c>
    </row>
    <row r="452" spans="2:9" ht="15" hidden="1">
      <c r="B452" t="s">
        <v>253</v>
      </c>
      <c r="C452" s="33">
        <v>0</v>
      </c>
      <c r="D452" s="3">
        <v>870922250</v>
      </c>
      <c r="E452" s="3">
        <v>870922250</v>
      </c>
      <c r="F452" s="3">
        <v>153232286</v>
      </c>
      <c r="G452" s="3">
        <v>717689964</v>
      </c>
      <c r="H452" s="3">
        <v>0</v>
      </c>
      <c r="I452" s="3">
        <v>17.59</v>
      </c>
    </row>
    <row r="453" spans="2:9" ht="15" hidden="1">
      <c r="B453" t="s">
        <v>254</v>
      </c>
      <c r="C453" s="3">
        <v>0</v>
      </c>
      <c r="D453" s="3">
        <v>870922250</v>
      </c>
      <c r="E453" s="3">
        <v>870922250</v>
      </c>
      <c r="F453" s="3">
        <v>153232286</v>
      </c>
      <c r="G453" s="3">
        <v>717689964</v>
      </c>
      <c r="H453" s="3">
        <v>0</v>
      </c>
      <c r="I453" s="3">
        <v>17.59</v>
      </c>
    </row>
    <row r="454" spans="2:9" ht="15" hidden="1">
      <c r="B454" t="s">
        <v>165</v>
      </c>
      <c r="C454" s="3">
        <v>0</v>
      </c>
      <c r="D454" s="3">
        <v>25413978500</v>
      </c>
      <c r="E454" s="3">
        <v>25413978500</v>
      </c>
      <c r="F454" s="3">
        <v>8694220202</v>
      </c>
      <c r="G454" s="3">
        <v>16719758298</v>
      </c>
      <c r="H454" s="3">
        <v>0</v>
      </c>
      <c r="I454" s="3">
        <v>34.21</v>
      </c>
    </row>
    <row r="455" spans="2:9" ht="15" hidden="1">
      <c r="B455" t="s">
        <v>255</v>
      </c>
      <c r="C455" s="33">
        <v>0</v>
      </c>
      <c r="D455" s="3">
        <v>25413978500</v>
      </c>
      <c r="E455" s="3">
        <v>25413978500</v>
      </c>
      <c r="F455" s="3">
        <v>8694220202</v>
      </c>
      <c r="G455" s="3">
        <v>16719758298</v>
      </c>
      <c r="H455" s="3">
        <v>0</v>
      </c>
      <c r="I455" s="3">
        <v>34.21</v>
      </c>
    </row>
    <row r="456" spans="2:9" ht="15" hidden="1">
      <c r="B456" t="s">
        <v>256</v>
      </c>
      <c r="C456" s="3">
        <v>0</v>
      </c>
      <c r="D456" s="3">
        <v>25413978500</v>
      </c>
      <c r="E456" s="3">
        <v>25413978500</v>
      </c>
      <c r="F456" s="3">
        <v>8694220202</v>
      </c>
      <c r="G456" s="3">
        <v>16719758298</v>
      </c>
      <c r="H456" s="3">
        <v>0</v>
      </c>
      <c r="I456" s="3">
        <v>34.21</v>
      </c>
    </row>
    <row r="457" spans="2:9" ht="15" hidden="1">
      <c r="B457" t="s">
        <v>257</v>
      </c>
      <c r="C457" s="3">
        <v>12372541500</v>
      </c>
      <c r="D457" s="3">
        <v>-247450830</v>
      </c>
      <c r="E457" s="3">
        <v>12125090670</v>
      </c>
      <c r="F457" s="3">
        <v>5644858800</v>
      </c>
      <c r="G457" s="3">
        <v>6480231870</v>
      </c>
      <c r="H457" s="3">
        <v>0</v>
      </c>
      <c r="I457" s="3">
        <v>46.56</v>
      </c>
    </row>
    <row r="458" spans="2:9" ht="15" hidden="1">
      <c r="B458" t="s">
        <v>258</v>
      </c>
      <c r="C458" s="33">
        <v>12372541500</v>
      </c>
      <c r="D458" s="3">
        <v>-247450830</v>
      </c>
      <c r="E458" s="3">
        <v>12125090670</v>
      </c>
      <c r="F458" s="3">
        <v>5644858800</v>
      </c>
      <c r="G458" s="3">
        <v>6480231870</v>
      </c>
      <c r="H458" s="3">
        <v>0</v>
      </c>
      <c r="I458" s="3">
        <v>46.56</v>
      </c>
    </row>
    <row r="459" spans="2:9" ht="15" hidden="1">
      <c r="B459" t="s">
        <v>259</v>
      </c>
      <c r="C459" s="3">
        <v>12372541500</v>
      </c>
      <c r="D459" s="3">
        <v>-247450830</v>
      </c>
      <c r="E459" s="3">
        <v>12125090670</v>
      </c>
      <c r="F459" s="3">
        <v>5644858800</v>
      </c>
      <c r="G459" s="3">
        <v>6480231870</v>
      </c>
      <c r="H459" s="3">
        <v>0</v>
      </c>
      <c r="I459" s="3">
        <v>46.56</v>
      </c>
    </row>
    <row r="460" spans="2:9" ht="15" hidden="1">
      <c r="B460" t="s">
        <v>260</v>
      </c>
      <c r="C460" s="3">
        <v>0</v>
      </c>
      <c r="D460" s="3">
        <v>247450830</v>
      </c>
      <c r="E460" s="3">
        <v>247450830</v>
      </c>
      <c r="F460" s="3">
        <v>146097094</v>
      </c>
      <c r="G460" s="3">
        <v>101353736</v>
      </c>
      <c r="H460" s="3">
        <v>0</v>
      </c>
      <c r="I460" s="3">
        <v>59.04</v>
      </c>
    </row>
    <row r="461" spans="2:9" ht="15" hidden="1">
      <c r="B461" t="s">
        <v>261</v>
      </c>
      <c r="C461" s="33">
        <v>0</v>
      </c>
      <c r="D461" s="3">
        <v>247450830</v>
      </c>
      <c r="E461" s="3">
        <v>247450830</v>
      </c>
      <c r="F461" s="3">
        <v>146097094</v>
      </c>
      <c r="G461" s="3">
        <v>101353736</v>
      </c>
      <c r="H461" s="3">
        <v>0</v>
      </c>
      <c r="I461" s="3">
        <v>59.04</v>
      </c>
    </row>
    <row r="462" spans="2:9" ht="15" hidden="1">
      <c r="B462" t="s">
        <v>262</v>
      </c>
      <c r="C462" s="3">
        <v>0</v>
      </c>
      <c r="D462" s="3">
        <v>247450830</v>
      </c>
      <c r="E462" s="3">
        <v>247450830</v>
      </c>
      <c r="F462" s="3">
        <v>146097094</v>
      </c>
      <c r="G462" s="3">
        <v>101353736</v>
      </c>
      <c r="H462" s="3">
        <v>0</v>
      </c>
      <c r="I462" s="3">
        <v>59.04</v>
      </c>
    </row>
    <row r="463" spans="2:9" ht="15" hidden="1">
      <c r="B463" t="s">
        <v>263</v>
      </c>
      <c r="C463" s="3">
        <v>2609541750</v>
      </c>
      <c r="D463" s="3">
        <v>-1750000000</v>
      </c>
      <c r="E463" s="3">
        <v>859541750</v>
      </c>
      <c r="F463" s="3">
        <v>496960869</v>
      </c>
      <c r="G463" s="3">
        <v>362580881</v>
      </c>
      <c r="H463" s="3">
        <v>0</v>
      </c>
      <c r="I463" s="3">
        <v>57.82</v>
      </c>
    </row>
    <row r="464" spans="2:9" ht="15" hidden="1">
      <c r="B464" t="s">
        <v>264</v>
      </c>
      <c r="C464" s="33">
        <v>2609541750</v>
      </c>
      <c r="D464" s="3">
        <v>-1750000000</v>
      </c>
      <c r="E464" s="3">
        <v>859541750</v>
      </c>
      <c r="F464" s="3">
        <v>496960869</v>
      </c>
      <c r="G464" s="3">
        <v>362580881</v>
      </c>
      <c r="H464" s="3">
        <v>0</v>
      </c>
      <c r="I464" s="3">
        <v>57.82</v>
      </c>
    </row>
    <row r="465" spans="2:9" ht="15" hidden="1">
      <c r="B465" t="s">
        <v>265</v>
      </c>
      <c r="C465" s="3">
        <v>2609541750</v>
      </c>
      <c r="D465" s="3">
        <v>-1750000000</v>
      </c>
      <c r="E465" s="3">
        <v>859541750</v>
      </c>
      <c r="F465" s="3">
        <v>496960869</v>
      </c>
      <c r="G465" s="3">
        <v>362580881</v>
      </c>
      <c r="H465" s="3">
        <v>0</v>
      </c>
      <c r="I465" s="3">
        <v>57.82</v>
      </c>
    </row>
    <row r="466" spans="2:9" ht="15" hidden="1">
      <c r="B466" t="s">
        <v>266</v>
      </c>
      <c r="C466" s="3">
        <v>4095510250</v>
      </c>
      <c r="D466" s="3">
        <v>0</v>
      </c>
      <c r="E466" s="3">
        <v>4095510250</v>
      </c>
      <c r="F466" s="3">
        <v>2554445817</v>
      </c>
      <c r="G466" s="3">
        <v>1541064433</v>
      </c>
      <c r="H466" s="3">
        <v>0</v>
      </c>
      <c r="I466" s="3">
        <v>62.37</v>
      </c>
    </row>
    <row r="467" spans="2:9" ht="15" hidden="1">
      <c r="B467" t="s">
        <v>267</v>
      </c>
      <c r="C467" s="33">
        <v>4095510250</v>
      </c>
      <c r="D467" s="3">
        <v>0</v>
      </c>
      <c r="E467" s="3">
        <v>4095510250</v>
      </c>
      <c r="F467" s="3">
        <v>2554445817</v>
      </c>
      <c r="G467" s="3">
        <v>1541064433</v>
      </c>
      <c r="H467" s="3">
        <v>0</v>
      </c>
      <c r="I467" s="3">
        <v>62.37</v>
      </c>
    </row>
    <row r="468" spans="2:9" ht="15" hidden="1">
      <c r="B468" t="s">
        <v>268</v>
      </c>
      <c r="C468" s="3">
        <v>4095510250</v>
      </c>
      <c r="D468" s="3">
        <v>0</v>
      </c>
      <c r="E468" s="3">
        <v>4095510250</v>
      </c>
      <c r="F468" s="3">
        <v>2554445817</v>
      </c>
      <c r="G468" s="3">
        <v>1541064433</v>
      </c>
      <c r="H468" s="3">
        <v>0</v>
      </c>
      <c r="I468" s="3">
        <v>62.37</v>
      </c>
    </row>
    <row r="469" spans="2:9" ht="15" hidden="1">
      <c r="B469" t="s">
        <v>269</v>
      </c>
      <c r="C469" s="3">
        <v>0</v>
      </c>
      <c r="D469" s="3">
        <v>1750000000</v>
      </c>
      <c r="E469" s="3">
        <v>1750000000</v>
      </c>
      <c r="F469" s="3">
        <v>1233822610</v>
      </c>
      <c r="G469" s="3">
        <v>516177390</v>
      </c>
      <c r="H469" s="3">
        <v>0</v>
      </c>
      <c r="I469" s="3">
        <v>70.5</v>
      </c>
    </row>
    <row r="470" spans="2:9" ht="15" hidden="1">
      <c r="B470" t="s">
        <v>270</v>
      </c>
      <c r="C470" s="33">
        <v>0</v>
      </c>
      <c r="D470" s="3">
        <v>1750000000</v>
      </c>
      <c r="E470" s="3">
        <v>1750000000</v>
      </c>
      <c r="F470" s="3">
        <v>1233822610</v>
      </c>
      <c r="G470" s="3">
        <v>516177390</v>
      </c>
      <c r="H470" s="3">
        <v>0</v>
      </c>
      <c r="I470" s="3">
        <v>70.5</v>
      </c>
    </row>
    <row r="471" spans="2:9" ht="15" hidden="1">
      <c r="B471" t="s">
        <v>265</v>
      </c>
      <c r="C471" s="3">
        <v>0</v>
      </c>
      <c r="D471" s="3">
        <v>1750000000</v>
      </c>
      <c r="E471" s="3">
        <v>1750000000</v>
      </c>
      <c r="F471" s="3">
        <v>1233822610</v>
      </c>
      <c r="G471" s="3">
        <v>516177390</v>
      </c>
      <c r="H471" s="3">
        <v>0</v>
      </c>
      <c r="I471" s="3">
        <v>70.5</v>
      </c>
    </row>
    <row r="472" spans="2:9" ht="15" hidden="1">
      <c r="B472" t="s">
        <v>271</v>
      </c>
      <c r="C472" s="3">
        <v>14407873000</v>
      </c>
      <c r="D472" s="3">
        <v>-62824601</v>
      </c>
      <c r="E472" s="3">
        <v>14345048399</v>
      </c>
      <c r="F472" s="3">
        <v>8594137427</v>
      </c>
      <c r="G472" s="3">
        <v>5750910972</v>
      </c>
      <c r="H472" s="3">
        <v>0</v>
      </c>
      <c r="I472" s="3">
        <v>59.91</v>
      </c>
    </row>
    <row r="473" spans="2:9" ht="15" hidden="1">
      <c r="B473" t="s">
        <v>272</v>
      </c>
      <c r="C473" s="33">
        <v>14407873000</v>
      </c>
      <c r="D473" s="3">
        <v>-62824601</v>
      </c>
      <c r="E473" s="3">
        <v>14345048399</v>
      </c>
      <c r="F473" s="3">
        <v>8594137427</v>
      </c>
      <c r="G473" s="3">
        <v>5750910972</v>
      </c>
      <c r="H473" s="3">
        <v>0</v>
      </c>
      <c r="I473" s="3">
        <v>59.91</v>
      </c>
    </row>
    <row r="474" spans="2:9" ht="15" hidden="1">
      <c r="B474" t="s">
        <v>273</v>
      </c>
      <c r="C474" s="3">
        <v>14407873000</v>
      </c>
      <c r="D474" s="3">
        <v>-62824601</v>
      </c>
      <c r="E474" s="3">
        <v>14345048399</v>
      </c>
      <c r="F474" s="3">
        <v>8594137427</v>
      </c>
      <c r="G474" s="3">
        <v>5750910972</v>
      </c>
      <c r="H474" s="3">
        <v>0</v>
      </c>
      <c r="I474" s="3">
        <v>59.91</v>
      </c>
    </row>
    <row r="475" spans="2:9" ht="15" hidden="1">
      <c r="B475" t="s">
        <v>274</v>
      </c>
      <c r="C475" s="3">
        <v>0</v>
      </c>
      <c r="D475" s="3">
        <v>1452971584</v>
      </c>
      <c r="E475" s="3">
        <v>1452971584</v>
      </c>
      <c r="F475" s="3">
        <v>1452971584</v>
      </c>
      <c r="G475" s="3">
        <v>0</v>
      </c>
      <c r="H475" s="3">
        <v>0</v>
      </c>
      <c r="I475" s="3">
        <v>100</v>
      </c>
    </row>
    <row r="476" spans="2:9" ht="15" hidden="1">
      <c r="B476" t="s">
        <v>275</v>
      </c>
      <c r="C476" s="33">
        <v>0</v>
      </c>
      <c r="D476" s="3">
        <v>1452971584</v>
      </c>
      <c r="E476" s="3">
        <v>1452971584</v>
      </c>
      <c r="F476" s="3">
        <v>1452971584</v>
      </c>
      <c r="G476" s="3">
        <v>0</v>
      </c>
      <c r="H476" s="3">
        <v>0</v>
      </c>
      <c r="I476" s="3">
        <v>100</v>
      </c>
    </row>
    <row r="477" spans="2:9" ht="15" hidden="1">
      <c r="B477" t="s">
        <v>276</v>
      </c>
      <c r="C477" s="3">
        <v>0</v>
      </c>
      <c r="D477" s="3">
        <v>1452971584</v>
      </c>
      <c r="E477" s="3">
        <v>1452971584</v>
      </c>
      <c r="F477" s="3">
        <v>1452971584</v>
      </c>
      <c r="G477" s="3">
        <v>0</v>
      </c>
      <c r="H477" s="3">
        <v>0</v>
      </c>
      <c r="I477" s="3">
        <v>100</v>
      </c>
    </row>
    <row r="478" spans="2:9" ht="15" hidden="1">
      <c r="B478" t="s">
        <v>277</v>
      </c>
      <c r="C478" s="3">
        <v>21844945000</v>
      </c>
      <c r="D478" s="3">
        <v>-860367857</v>
      </c>
      <c r="E478" s="3">
        <v>20984577143</v>
      </c>
      <c r="F478" s="3">
        <v>20984577143</v>
      </c>
      <c r="G478" s="3">
        <v>0</v>
      </c>
      <c r="H478" s="3">
        <v>0</v>
      </c>
      <c r="I478" s="3">
        <v>100</v>
      </c>
    </row>
    <row r="479" spans="2:9" ht="15" hidden="1">
      <c r="B479" t="s">
        <v>278</v>
      </c>
      <c r="C479" s="33">
        <v>21844945000</v>
      </c>
      <c r="D479" s="3">
        <v>-860367857</v>
      </c>
      <c r="E479" s="3">
        <v>20984577143</v>
      </c>
      <c r="F479" s="3">
        <v>20984577143</v>
      </c>
      <c r="G479" s="3">
        <v>0</v>
      </c>
      <c r="H479" s="3">
        <v>0</v>
      </c>
      <c r="I479" s="3">
        <v>100</v>
      </c>
    </row>
    <row r="480" spans="2:9" ht="15" hidden="1">
      <c r="B480" t="s">
        <v>279</v>
      </c>
      <c r="C480" s="3">
        <v>21844945000</v>
      </c>
      <c r="D480" s="3">
        <v>-860367857</v>
      </c>
      <c r="E480" s="3">
        <v>20984577143</v>
      </c>
      <c r="F480" s="3">
        <v>20984577143</v>
      </c>
      <c r="G480" s="3">
        <v>0</v>
      </c>
      <c r="H480" s="3">
        <v>0</v>
      </c>
      <c r="I480" s="3">
        <v>100</v>
      </c>
    </row>
    <row r="481" spans="2:9" ht="15" hidden="1">
      <c r="B481" t="s">
        <v>280</v>
      </c>
      <c r="C481" s="3">
        <v>0</v>
      </c>
      <c r="D481" s="3">
        <v>5075880855</v>
      </c>
      <c r="E481" s="3">
        <v>5075880855</v>
      </c>
      <c r="F481" s="3">
        <v>5075880855</v>
      </c>
      <c r="G481" s="3">
        <v>0</v>
      </c>
      <c r="H481" s="3">
        <v>0</v>
      </c>
      <c r="I481" s="3">
        <v>100</v>
      </c>
    </row>
    <row r="482" spans="2:9" ht="15" hidden="1">
      <c r="B482" t="s">
        <v>281</v>
      </c>
      <c r="C482" s="33">
        <v>0</v>
      </c>
      <c r="D482" s="3">
        <v>5075880855</v>
      </c>
      <c r="E482" s="3">
        <v>5075880855</v>
      </c>
      <c r="F482" s="3">
        <v>5075880855</v>
      </c>
      <c r="G482" s="3">
        <v>0</v>
      </c>
      <c r="H482" s="3">
        <v>0</v>
      </c>
      <c r="I482" s="3">
        <v>100</v>
      </c>
    </row>
    <row r="483" spans="2:9" ht="15" hidden="1">
      <c r="B483" t="s">
        <v>276</v>
      </c>
      <c r="C483" s="3">
        <v>0</v>
      </c>
      <c r="D483" s="3">
        <v>5075880855</v>
      </c>
      <c r="E483" s="3">
        <v>5075880855</v>
      </c>
      <c r="F483" s="3">
        <v>5075880855</v>
      </c>
      <c r="G483" s="3">
        <v>0</v>
      </c>
      <c r="H483" s="3">
        <v>0</v>
      </c>
      <c r="I483" s="3">
        <v>100</v>
      </c>
    </row>
    <row r="484" spans="2:9" ht="15" hidden="1">
      <c r="B484" t="s">
        <v>170</v>
      </c>
      <c r="C484" s="3">
        <v>0</v>
      </c>
      <c r="D484" s="3">
        <v>23288720450</v>
      </c>
      <c r="E484" s="3">
        <v>23288720450</v>
      </c>
      <c r="F484" s="3">
        <v>7055132006</v>
      </c>
      <c r="G484" s="3">
        <v>16233588444</v>
      </c>
      <c r="H484" s="3">
        <v>0</v>
      </c>
      <c r="I484" s="3">
        <v>30.29</v>
      </c>
    </row>
    <row r="485" spans="2:9" ht="15" hidden="1">
      <c r="B485" t="s">
        <v>282</v>
      </c>
      <c r="C485" s="33">
        <v>0</v>
      </c>
      <c r="D485" s="3">
        <v>23288720450</v>
      </c>
      <c r="E485" s="3">
        <v>23288720450</v>
      </c>
      <c r="F485" s="3">
        <v>7055132006</v>
      </c>
      <c r="G485" s="3">
        <v>16233588444</v>
      </c>
      <c r="H485" s="3">
        <v>0</v>
      </c>
      <c r="I485" s="3">
        <v>30.29</v>
      </c>
    </row>
    <row r="486" spans="2:9" ht="15" hidden="1">
      <c r="B486" t="s">
        <v>283</v>
      </c>
      <c r="C486" s="3">
        <v>0</v>
      </c>
      <c r="D486" s="3">
        <v>23288720450</v>
      </c>
      <c r="E486" s="3">
        <v>23288720450</v>
      </c>
      <c r="F486" s="3">
        <v>7055132006</v>
      </c>
      <c r="G486" s="3">
        <v>16233588444</v>
      </c>
      <c r="H486" s="3">
        <v>0</v>
      </c>
      <c r="I486" s="3">
        <v>30.29</v>
      </c>
    </row>
    <row r="487" spans="2:9" ht="15" hidden="1">
      <c r="B487" t="s">
        <v>176</v>
      </c>
      <c r="C487" s="3">
        <v>0</v>
      </c>
      <c r="D487" s="3">
        <v>9377684000</v>
      </c>
      <c r="E487" s="3">
        <v>9377684000</v>
      </c>
      <c r="F487" s="3">
        <v>1516424266</v>
      </c>
      <c r="G487" s="3">
        <v>7861259734</v>
      </c>
      <c r="H487" s="3">
        <v>0</v>
      </c>
      <c r="I487" s="3">
        <v>16.17</v>
      </c>
    </row>
    <row r="488" spans="2:9" ht="15" hidden="1">
      <c r="B488" t="s">
        <v>284</v>
      </c>
      <c r="C488" s="33">
        <v>0</v>
      </c>
      <c r="D488" s="3">
        <v>9377684000</v>
      </c>
      <c r="E488" s="3">
        <v>9377684000</v>
      </c>
      <c r="F488" s="3">
        <v>1516424266</v>
      </c>
      <c r="G488" s="3">
        <v>7861259734</v>
      </c>
      <c r="H488" s="3">
        <v>0</v>
      </c>
      <c r="I488" s="3">
        <v>16.17</v>
      </c>
    </row>
    <row r="489" spans="2:9" ht="15" hidden="1">
      <c r="B489" t="s">
        <v>285</v>
      </c>
      <c r="C489" s="3">
        <v>0</v>
      </c>
      <c r="D489" s="3">
        <v>9377684000</v>
      </c>
      <c r="E489" s="3">
        <v>9377684000</v>
      </c>
      <c r="F489" s="3">
        <v>1516424266</v>
      </c>
      <c r="G489" s="3">
        <v>7861259734</v>
      </c>
      <c r="H489" s="3">
        <v>0</v>
      </c>
      <c r="I489" s="3">
        <v>16.17</v>
      </c>
    </row>
    <row r="490" spans="2:9" ht="15" hidden="1">
      <c r="B490" t="s">
        <v>182</v>
      </c>
      <c r="C490" s="3">
        <v>0</v>
      </c>
      <c r="D490" s="3">
        <v>3553579000</v>
      </c>
      <c r="E490" s="3">
        <v>3553579000</v>
      </c>
      <c r="F490" s="3">
        <v>1777783808</v>
      </c>
      <c r="G490" s="3">
        <v>1775795192</v>
      </c>
      <c r="H490" s="3">
        <v>0</v>
      </c>
      <c r="I490" s="3">
        <v>50.03</v>
      </c>
    </row>
    <row r="491" spans="2:9" ht="15" hidden="1">
      <c r="B491" t="s">
        <v>286</v>
      </c>
      <c r="C491" s="33">
        <v>0</v>
      </c>
      <c r="D491" s="3">
        <v>3553579000</v>
      </c>
      <c r="E491" s="3">
        <v>3553579000</v>
      </c>
      <c r="F491" s="3">
        <v>1777783808</v>
      </c>
      <c r="G491" s="3">
        <v>1775795192</v>
      </c>
      <c r="H491" s="3">
        <v>0</v>
      </c>
      <c r="I491" s="3">
        <v>50.03</v>
      </c>
    </row>
    <row r="492" spans="2:9" ht="15" hidden="1">
      <c r="B492" t="s">
        <v>285</v>
      </c>
      <c r="C492" s="3">
        <v>0</v>
      </c>
      <c r="D492" s="3">
        <v>3553579000</v>
      </c>
      <c r="E492" s="3">
        <v>3553579000</v>
      </c>
      <c r="F492" s="3">
        <v>1777783808</v>
      </c>
      <c r="G492" s="3">
        <v>1775795192</v>
      </c>
      <c r="H492" s="3">
        <v>0</v>
      </c>
      <c r="I492" s="3">
        <v>50.03</v>
      </c>
    </row>
    <row r="493" spans="2:9" ht="15" hidden="1">
      <c r="B493" t="s">
        <v>287</v>
      </c>
      <c r="C493" s="3">
        <v>58559104940</v>
      </c>
      <c r="D493" s="3">
        <v>81529353190</v>
      </c>
      <c r="E493" s="3">
        <v>140088458130</v>
      </c>
      <c r="F493" s="3">
        <v>63851387393</v>
      </c>
      <c r="G493" s="3">
        <v>76237070737</v>
      </c>
      <c r="H493" s="3">
        <v>0</v>
      </c>
      <c r="I493" s="3">
        <v>45.58</v>
      </c>
    </row>
    <row r="494" spans="2:9" ht="15" hidden="1">
      <c r="B494" t="s">
        <v>250</v>
      </c>
      <c r="C494" s="3">
        <v>0</v>
      </c>
      <c r="D494" s="3">
        <v>9389381467</v>
      </c>
      <c r="E494" s="3">
        <v>9389381467</v>
      </c>
      <c r="F494" s="3">
        <v>9389381467</v>
      </c>
      <c r="G494" s="3">
        <v>0</v>
      </c>
      <c r="H494" s="3">
        <v>0</v>
      </c>
      <c r="I494" s="3">
        <v>100</v>
      </c>
    </row>
    <row r="495" spans="2:9" ht="15" hidden="1">
      <c r="B495" t="s">
        <v>251</v>
      </c>
      <c r="C495" s="32">
        <v>0</v>
      </c>
      <c r="D495" s="3">
        <v>9389381467</v>
      </c>
      <c r="E495" s="3">
        <v>9389381467</v>
      </c>
      <c r="F495" s="3">
        <v>9389381467</v>
      </c>
      <c r="G495" s="3">
        <v>0</v>
      </c>
      <c r="H495" s="3">
        <v>0</v>
      </c>
      <c r="I495" s="3">
        <v>100</v>
      </c>
    </row>
    <row r="496" spans="2:9" ht="15" hidden="1">
      <c r="B496" t="s">
        <v>252</v>
      </c>
      <c r="C496" s="3">
        <v>0</v>
      </c>
      <c r="D496" s="3">
        <v>9389381467</v>
      </c>
      <c r="E496" s="3">
        <v>9389381467</v>
      </c>
      <c r="F496" s="3">
        <v>9389381467</v>
      </c>
      <c r="G496" s="3">
        <v>0</v>
      </c>
      <c r="H496" s="3">
        <v>0</v>
      </c>
      <c r="I496" s="3">
        <v>100</v>
      </c>
    </row>
    <row r="497" spans="2:9" ht="15" hidden="1">
      <c r="B497" t="s">
        <v>163</v>
      </c>
      <c r="C497" s="3">
        <v>0</v>
      </c>
      <c r="D497" s="3">
        <v>1776681390</v>
      </c>
      <c r="E497" s="3">
        <v>1776681390</v>
      </c>
      <c r="F497" s="3">
        <v>312593867</v>
      </c>
      <c r="G497" s="3">
        <v>1464087523</v>
      </c>
      <c r="H497" s="3">
        <v>0</v>
      </c>
      <c r="I497" s="3">
        <v>17.59</v>
      </c>
    </row>
    <row r="498" spans="2:9" ht="15" hidden="1">
      <c r="B498" t="s">
        <v>288</v>
      </c>
      <c r="C498" s="33">
        <v>0</v>
      </c>
      <c r="D498" s="3">
        <v>1776681390</v>
      </c>
      <c r="E498" s="3">
        <v>1776681390</v>
      </c>
      <c r="F498" s="3">
        <v>312593867</v>
      </c>
      <c r="G498" s="3">
        <v>1464087523</v>
      </c>
      <c r="H498" s="3">
        <v>0</v>
      </c>
      <c r="I498" s="3">
        <v>17.59</v>
      </c>
    </row>
    <row r="499" spans="2:9" ht="15" hidden="1">
      <c r="B499" t="s">
        <v>254</v>
      </c>
      <c r="C499" s="3">
        <v>0</v>
      </c>
      <c r="D499" s="3">
        <v>1776681390</v>
      </c>
      <c r="E499" s="3">
        <v>1776681390</v>
      </c>
      <c r="F499" s="3">
        <v>312593867</v>
      </c>
      <c r="G499" s="3">
        <v>1464087523</v>
      </c>
      <c r="H499" s="3">
        <v>0</v>
      </c>
      <c r="I499" s="3">
        <v>17.59</v>
      </c>
    </row>
    <row r="500" spans="2:9" ht="15" hidden="1">
      <c r="B500" t="s">
        <v>165</v>
      </c>
      <c r="C500" s="3">
        <v>0</v>
      </c>
      <c r="D500" s="3">
        <v>25413978500</v>
      </c>
      <c r="E500" s="3">
        <v>25413978500</v>
      </c>
      <c r="F500" s="3">
        <v>8694220203</v>
      </c>
      <c r="G500" s="3">
        <v>16719758297</v>
      </c>
      <c r="H500" s="3">
        <v>0</v>
      </c>
      <c r="I500" s="3">
        <v>34.21</v>
      </c>
    </row>
    <row r="501" spans="2:9" ht="15" hidden="1">
      <c r="B501" t="s">
        <v>289</v>
      </c>
      <c r="C501" s="33">
        <v>0</v>
      </c>
      <c r="D501" s="3">
        <v>12647779500</v>
      </c>
      <c r="E501" s="3">
        <v>12647779500</v>
      </c>
      <c r="F501" s="3">
        <v>8694220203</v>
      </c>
      <c r="G501" s="3">
        <v>3953559297</v>
      </c>
      <c r="H501" s="3">
        <v>0</v>
      </c>
      <c r="I501" s="3">
        <v>68.74</v>
      </c>
    </row>
    <row r="502" spans="2:9" ht="15" hidden="1">
      <c r="B502" t="s">
        <v>256</v>
      </c>
      <c r="C502" s="3">
        <v>0</v>
      </c>
      <c r="D502" s="3">
        <v>12647779500</v>
      </c>
      <c r="E502" s="3">
        <v>12647779500</v>
      </c>
      <c r="F502" s="3">
        <v>8694220203</v>
      </c>
      <c r="G502" s="3">
        <v>3953559297</v>
      </c>
      <c r="H502" s="3">
        <v>0</v>
      </c>
      <c r="I502" s="3">
        <v>68.74</v>
      </c>
    </row>
    <row r="503" spans="2:9" ht="15" hidden="1">
      <c r="B503" t="s">
        <v>290</v>
      </c>
      <c r="C503" s="33">
        <v>0</v>
      </c>
      <c r="D503" s="3">
        <v>12766199000</v>
      </c>
      <c r="E503" s="3">
        <v>12766199000</v>
      </c>
      <c r="F503" s="3">
        <v>0</v>
      </c>
      <c r="G503" s="3">
        <v>12766199000</v>
      </c>
      <c r="H503" s="3">
        <v>0</v>
      </c>
      <c r="I503" s="3">
        <v>0</v>
      </c>
    </row>
    <row r="504" spans="2:9" ht="15" hidden="1">
      <c r="B504" t="s">
        <v>256</v>
      </c>
      <c r="C504" s="3">
        <v>0</v>
      </c>
      <c r="D504" s="3">
        <v>12766199000</v>
      </c>
      <c r="E504" s="3">
        <v>12766199000</v>
      </c>
      <c r="F504" s="3">
        <v>0</v>
      </c>
      <c r="G504" s="3">
        <v>12766199000</v>
      </c>
      <c r="H504" s="3">
        <v>0</v>
      </c>
      <c r="I504" s="3">
        <v>0</v>
      </c>
    </row>
    <row r="505" spans="2:9" ht="15" hidden="1">
      <c r="B505" t="s">
        <v>257</v>
      </c>
      <c r="C505" s="3">
        <v>20620902500</v>
      </c>
      <c r="D505" s="3">
        <v>3629278840</v>
      </c>
      <c r="E505" s="3">
        <v>24250181340</v>
      </c>
      <c r="F505" s="3">
        <v>11289717600</v>
      </c>
      <c r="G505" s="3">
        <v>12960463740</v>
      </c>
      <c r="H505" s="3">
        <v>0</v>
      </c>
      <c r="I505" s="3">
        <v>46.56</v>
      </c>
    </row>
    <row r="506" spans="2:9" ht="15" hidden="1">
      <c r="B506" t="s">
        <v>291</v>
      </c>
      <c r="C506" s="33">
        <v>20620902500</v>
      </c>
      <c r="D506" s="3">
        <v>3629278840</v>
      </c>
      <c r="E506" s="3">
        <v>24250181340</v>
      </c>
      <c r="F506" s="3">
        <v>11289717600</v>
      </c>
      <c r="G506" s="3">
        <v>12960463740</v>
      </c>
      <c r="H506" s="3">
        <v>0</v>
      </c>
      <c r="I506" s="3">
        <v>46.56</v>
      </c>
    </row>
    <row r="507" spans="2:9" ht="15" hidden="1">
      <c r="B507" t="s">
        <v>259</v>
      </c>
      <c r="C507" s="3">
        <v>20620902500</v>
      </c>
      <c r="D507" s="3">
        <v>3629278840</v>
      </c>
      <c r="E507" s="3">
        <v>24250181340</v>
      </c>
      <c r="F507" s="3">
        <v>11289717600</v>
      </c>
      <c r="G507" s="3">
        <v>12960463740</v>
      </c>
      <c r="H507" s="3">
        <v>0</v>
      </c>
      <c r="I507" s="3">
        <v>46.56</v>
      </c>
    </row>
    <row r="508" spans="2:9" ht="15" hidden="1">
      <c r="B508" t="s">
        <v>260</v>
      </c>
      <c r="C508" s="3">
        <v>0</v>
      </c>
      <c r="D508" s="3">
        <v>494901660</v>
      </c>
      <c r="E508" s="3">
        <v>494901660</v>
      </c>
      <c r="F508" s="3">
        <v>292194187</v>
      </c>
      <c r="G508" s="3">
        <v>202707473</v>
      </c>
      <c r="H508" s="3">
        <v>0</v>
      </c>
      <c r="I508" s="3">
        <v>59.04</v>
      </c>
    </row>
    <row r="509" spans="2:9" ht="15" hidden="1">
      <c r="B509" t="s">
        <v>292</v>
      </c>
      <c r="C509" s="33">
        <v>0</v>
      </c>
      <c r="D509" s="3">
        <v>243377660</v>
      </c>
      <c r="E509" s="3">
        <v>243377660</v>
      </c>
      <c r="F509" s="3">
        <v>0</v>
      </c>
      <c r="G509" s="3">
        <v>243377660</v>
      </c>
      <c r="H509" s="3">
        <v>0</v>
      </c>
      <c r="I509" s="3">
        <v>0</v>
      </c>
    </row>
    <row r="510" spans="2:9" ht="15" hidden="1">
      <c r="B510" t="s">
        <v>262</v>
      </c>
      <c r="C510" s="3">
        <v>0</v>
      </c>
      <c r="D510" s="3">
        <v>243377660</v>
      </c>
      <c r="E510" s="3">
        <v>243377660</v>
      </c>
      <c r="F510" s="3">
        <v>0</v>
      </c>
      <c r="G510" s="3">
        <v>243377660</v>
      </c>
      <c r="H510" s="3">
        <v>0</v>
      </c>
      <c r="I510" s="3">
        <v>0</v>
      </c>
    </row>
    <row r="511" spans="2:9" ht="15" hidden="1">
      <c r="B511" t="s">
        <v>293</v>
      </c>
      <c r="C511" s="33">
        <v>0</v>
      </c>
      <c r="D511" s="3">
        <v>251524000</v>
      </c>
      <c r="E511" s="3">
        <v>251524000</v>
      </c>
      <c r="F511" s="3">
        <v>292194187</v>
      </c>
      <c r="G511" s="3">
        <v>-40670187</v>
      </c>
      <c r="H511" s="3">
        <v>0</v>
      </c>
      <c r="I511" s="3">
        <v>116.17</v>
      </c>
    </row>
    <row r="512" spans="2:9" ht="15" hidden="1">
      <c r="B512" t="s">
        <v>262</v>
      </c>
      <c r="C512" s="3">
        <v>0</v>
      </c>
      <c r="D512" s="3">
        <v>251524000</v>
      </c>
      <c r="E512" s="3">
        <v>251524000</v>
      </c>
      <c r="F512" s="3">
        <v>292194187</v>
      </c>
      <c r="G512" s="3">
        <v>-40670187</v>
      </c>
      <c r="H512" s="3">
        <v>0</v>
      </c>
      <c r="I512" s="3">
        <v>116.17</v>
      </c>
    </row>
    <row r="513" spans="2:9" ht="15" hidden="1">
      <c r="B513" t="s">
        <v>294</v>
      </c>
      <c r="C513" s="3">
        <v>16108880000</v>
      </c>
      <c r="D513" s="3">
        <v>0</v>
      </c>
      <c r="E513" s="3">
        <v>16108880000</v>
      </c>
      <c r="F513" s="3">
        <v>5883845000</v>
      </c>
      <c r="G513" s="3">
        <v>10225035000</v>
      </c>
      <c r="H513" s="3">
        <v>0</v>
      </c>
      <c r="I513" s="3">
        <v>36.53</v>
      </c>
    </row>
    <row r="514" spans="2:9" ht="15" hidden="1">
      <c r="B514" t="s">
        <v>295</v>
      </c>
      <c r="C514" s="33">
        <v>16108880000</v>
      </c>
      <c r="D514" s="3">
        <v>0</v>
      </c>
      <c r="E514" s="3">
        <v>16108880000</v>
      </c>
      <c r="F514" s="3">
        <v>5883845000</v>
      </c>
      <c r="G514" s="3">
        <v>10225035000</v>
      </c>
      <c r="H514" s="3">
        <v>0</v>
      </c>
      <c r="I514" s="3">
        <v>36.53</v>
      </c>
    </row>
    <row r="515" spans="2:9" ht="15" hidden="1">
      <c r="B515" t="s">
        <v>296</v>
      </c>
      <c r="C515" s="3">
        <v>16108880000</v>
      </c>
      <c r="D515" s="3">
        <v>0</v>
      </c>
      <c r="E515" s="3">
        <v>16108880000</v>
      </c>
      <c r="F515" s="3">
        <v>5883845000</v>
      </c>
      <c r="G515" s="3">
        <v>10225035000</v>
      </c>
      <c r="H515" s="3">
        <v>0</v>
      </c>
      <c r="I515" s="3">
        <v>36.53</v>
      </c>
    </row>
    <row r="516" spans="2:9" ht="15" hidden="1">
      <c r="B516" t="s">
        <v>297</v>
      </c>
      <c r="C516" s="3">
        <v>0</v>
      </c>
      <c r="D516" s="3">
        <v>26320604426</v>
      </c>
      <c r="E516" s="3">
        <v>26320604426</v>
      </c>
      <c r="F516" s="3">
        <v>16538880800</v>
      </c>
      <c r="G516" s="3">
        <v>9781723626</v>
      </c>
      <c r="H516" s="3">
        <v>0</v>
      </c>
      <c r="I516" s="3">
        <v>62.84</v>
      </c>
    </row>
    <row r="517" spans="2:9" ht="15" hidden="1">
      <c r="B517" t="s">
        <v>298</v>
      </c>
      <c r="C517" s="33">
        <v>0</v>
      </c>
      <c r="D517" s="3">
        <v>26320604426</v>
      </c>
      <c r="E517" s="3">
        <v>26320604426</v>
      </c>
      <c r="F517" s="3">
        <v>16538880800</v>
      </c>
      <c r="G517" s="3">
        <v>9781723626</v>
      </c>
      <c r="H517" s="3">
        <v>0</v>
      </c>
      <c r="I517" s="3">
        <v>62.84</v>
      </c>
    </row>
    <row r="518" spans="2:9" ht="15" hidden="1">
      <c r="B518" t="s">
        <v>299</v>
      </c>
      <c r="C518" s="3">
        <v>0</v>
      </c>
      <c r="D518" s="3">
        <v>26320604426</v>
      </c>
      <c r="E518" s="3">
        <v>26320604426</v>
      </c>
      <c r="F518" s="3">
        <v>16538880800</v>
      </c>
      <c r="G518" s="3">
        <v>9781723626</v>
      </c>
      <c r="H518" s="3">
        <v>0</v>
      </c>
      <c r="I518" s="3">
        <v>62.84</v>
      </c>
    </row>
    <row r="519" spans="2:9" ht="15" hidden="1">
      <c r="B519" t="s">
        <v>263</v>
      </c>
      <c r="C519" s="3">
        <v>7097953560</v>
      </c>
      <c r="D519" s="3">
        <v>-4760000000</v>
      </c>
      <c r="E519" s="3">
        <v>2337953560</v>
      </c>
      <c r="F519" s="3">
        <v>1066069403</v>
      </c>
      <c r="G519" s="3">
        <v>1271884157</v>
      </c>
      <c r="H519" s="3">
        <v>0</v>
      </c>
      <c r="I519" s="3">
        <v>45.6</v>
      </c>
    </row>
    <row r="520" spans="2:9" ht="15" hidden="1">
      <c r="B520" t="s">
        <v>300</v>
      </c>
      <c r="C520" s="33">
        <v>7097953560</v>
      </c>
      <c r="D520" s="3">
        <v>-5297953560</v>
      </c>
      <c r="E520" s="3">
        <v>1800000000</v>
      </c>
      <c r="F520" s="3">
        <v>1066069403</v>
      </c>
      <c r="G520" s="3">
        <v>733930597</v>
      </c>
      <c r="H520" s="3">
        <v>0</v>
      </c>
      <c r="I520" s="3">
        <v>59.23</v>
      </c>
    </row>
    <row r="521" spans="2:9" ht="15" hidden="1">
      <c r="B521" t="s">
        <v>265</v>
      </c>
      <c r="C521" s="3">
        <v>7097953560</v>
      </c>
      <c r="D521" s="3">
        <v>-5297953560</v>
      </c>
      <c r="E521" s="3">
        <v>1800000000</v>
      </c>
      <c r="F521" s="3">
        <v>1066069403</v>
      </c>
      <c r="G521" s="3">
        <v>733930597</v>
      </c>
      <c r="H521" s="3">
        <v>0</v>
      </c>
      <c r="I521" s="3">
        <v>59.23</v>
      </c>
    </row>
    <row r="522" spans="2:9" ht="15" hidden="1">
      <c r="B522" t="s">
        <v>301</v>
      </c>
      <c r="C522" s="33">
        <v>0</v>
      </c>
      <c r="D522" s="3">
        <v>537953560</v>
      </c>
      <c r="E522" s="3">
        <v>537953560</v>
      </c>
      <c r="F522" s="3">
        <v>0</v>
      </c>
      <c r="G522" s="3">
        <v>537953560</v>
      </c>
      <c r="H522" s="3">
        <v>0</v>
      </c>
      <c r="I522" s="3">
        <v>0</v>
      </c>
    </row>
    <row r="523" spans="2:9" ht="15" hidden="1">
      <c r="B523" t="s">
        <v>265</v>
      </c>
      <c r="C523" s="3">
        <v>0</v>
      </c>
      <c r="D523" s="3">
        <v>537953560</v>
      </c>
      <c r="E523" s="3">
        <v>537953560</v>
      </c>
      <c r="F523" s="3">
        <v>0</v>
      </c>
      <c r="G523" s="3">
        <v>537953560</v>
      </c>
      <c r="H523" s="3">
        <v>0</v>
      </c>
      <c r="I523" s="3">
        <v>0</v>
      </c>
    </row>
    <row r="524" spans="2:9" ht="15" hidden="1">
      <c r="B524" t="s">
        <v>266</v>
      </c>
      <c r="C524" s="3">
        <v>11139787880</v>
      </c>
      <c r="D524" s="3">
        <v>0</v>
      </c>
      <c r="E524" s="3">
        <v>11139787880</v>
      </c>
      <c r="F524" s="3">
        <v>1965208010</v>
      </c>
      <c r="G524" s="3">
        <v>9174579870</v>
      </c>
      <c r="H524" s="3">
        <v>0</v>
      </c>
      <c r="I524" s="3">
        <v>17.64</v>
      </c>
    </row>
    <row r="525" spans="2:9" ht="15" hidden="1">
      <c r="B525" t="s">
        <v>302</v>
      </c>
      <c r="C525" s="33">
        <v>11139787880</v>
      </c>
      <c r="D525" s="3">
        <v>-6174579870</v>
      </c>
      <c r="E525" s="3">
        <v>4965208010</v>
      </c>
      <c r="F525" s="3">
        <v>1965208010</v>
      </c>
      <c r="G525" s="3">
        <v>3000000000</v>
      </c>
      <c r="H525" s="3">
        <v>0</v>
      </c>
      <c r="I525" s="3">
        <v>39.58</v>
      </c>
    </row>
    <row r="526" spans="2:9" ht="15" hidden="1">
      <c r="B526" t="s">
        <v>268</v>
      </c>
      <c r="C526" s="3">
        <v>11139787880</v>
      </c>
      <c r="D526" s="3">
        <v>-6174579870</v>
      </c>
      <c r="E526" s="3">
        <v>4965208010</v>
      </c>
      <c r="F526" s="3">
        <v>1965208010</v>
      </c>
      <c r="G526" s="3">
        <v>3000000000</v>
      </c>
      <c r="H526" s="3">
        <v>0</v>
      </c>
      <c r="I526" s="3">
        <v>39.58</v>
      </c>
    </row>
    <row r="527" spans="2:9" ht="15" hidden="1">
      <c r="B527" t="s">
        <v>303</v>
      </c>
      <c r="C527" s="33">
        <v>0</v>
      </c>
      <c r="D527" s="3">
        <v>6174579870</v>
      </c>
      <c r="E527" s="3">
        <v>6174579870</v>
      </c>
      <c r="F527" s="3">
        <v>0</v>
      </c>
      <c r="G527" s="3">
        <v>6174579870</v>
      </c>
      <c r="H527" s="3">
        <v>0</v>
      </c>
      <c r="I527" s="3">
        <v>0</v>
      </c>
    </row>
    <row r="528" spans="2:9" ht="15" hidden="1">
      <c r="B528" t="s">
        <v>268</v>
      </c>
      <c r="C528" s="3">
        <v>0</v>
      </c>
      <c r="D528" s="3">
        <v>6174579870</v>
      </c>
      <c r="E528" s="3">
        <v>6174579870</v>
      </c>
      <c r="F528" s="3">
        <v>0</v>
      </c>
      <c r="G528" s="3">
        <v>6174579870</v>
      </c>
      <c r="H528" s="3">
        <v>0</v>
      </c>
      <c r="I528" s="3">
        <v>0</v>
      </c>
    </row>
    <row r="529" spans="2:9" ht="15" hidden="1">
      <c r="B529" t="s">
        <v>304</v>
      </c>
      <c r="C529" s="3">
        <v>0</v>
      </c>
      <c r="D529" s="3">
        <v>3318227907</v>
      </c>
      <c r="E529" s="3">
        <v>3318227907</v>
      </c>
      <c r="F529" s="3">
        <v>3318227907</v>
      </c>
      <c r="G529" s="3">
        <v>0</v>
      </c>
      <c r="H529" s="3">
        <v>0</v>
      </c>
      <c r="I529" s="3">
        <v>100</v>
      </c>
    </row>
    <row r="530" spans="2:9" ht="15" hidden="1">
      <c r="B530" t="s">
        <v>305</v>
      </c>
      <c r="C530" s="33">
        <v>0</v>
      </c>
      <c r="D530" s="3">
        <v>3318227907</v>
      </c>
      <c r="E530" s="3">
        <v>3318227907</v>
      </c>
      <c r="F530" s="3">
        <v>3318227907</v>
      </c>
      <c r="G530" s="3">
        <v>0</v>
      </c>
      <c r="H530" s="3">
        <v>0</v>
      </c>
      <c r="I530" s="3">
        <v>100</v>
      </c>
    </row>
    <row r="531" spans="2:9" ht="15" hidden="1">
      <c r="B531" t="s">
        <v>268</v>
      </c>
      <c r="C531" s="3">
        <v>0</v>
      </c>
      <c r="D531" s="3">
        <v>3318227907</v>
      </c>
      <c r="E531" s="3">
        <v>3318227907</v>
      </c>
      <c r="F531" s="3">
        <v>3318227907</v>
      </c>
      <c r="G531" s="3">
        <v>0</v>
      </c>
      <c r="H531" s="3">
        <v>0</v>
      </c>
      <c r="I531" s="3">
        <v>100</v>
      </c>
    </row>
    <row r="532" spans="2:9" ht="15" hidden="1">
      <c r="B532" t="s">
        <v>306</v>
      </c>
      <c r="C532" s="3">
        <v>2494779000</v>
      </c>
      <c r="D532" s="3">
        <v>0</v>
      </c>
      <c r="E532" s="3">
        <v>2494779000</v>
      </c>
      <c r="F532" s="3">
        <v>534185785</v>
      </c>
      <c r="G532" s="3">
        <v>1960593215</v>
      </c>
      <c r="H532" s="3">
        <v>0</v>
      </c>
      <c r="I532" s="3">
        <v>21.41</v>
      </c>
    </row>
    <row r="533" spans="2:9" ht="15" hidden="1">
      <c r="B533" t="s">
        <v>307</v>
      </c>
      <c r="C533" s="33">
        <v>2494779000</v>
      </c>
      <c r="D533" s="3">
        <v>-1290686424</v>
      </c>
      <c r="E533" s="3">
        <v>1204092576</v>
      </c>
      <c r="F533" s="3">
        <v>534185785</v>
      </c>
      <c r="G533" s="3">
        <v>669906791</v>
      </c>
      <c r="H533" s="3">
        <v>0</v>
      </c>
      <c r="I533" s="3">
        <v>44.36</v>
      </c>
    </row>
    <row r="534" spans="2:9" ht="15" hidden="1">
      <c r="B534" t="s">
        <v>308</v>
      </c>
      <c r="C534" s="3">
        <v>2494779000</v>
      </c>
      <c r="D534" s="3">
        <v>-1290686424</v>
      </c>
      <c r="E534" s="3">
        <v>1204092576</v>
      </c>
      <c r="F534" s="3">
        <v>534185785</v>
      </c>
      <c r="G534" s="3">
        <v>669906791</v>
      </c>
      <c r="H534" s="3">
        <v>0</v>
      </c>
      <c r="I534" s="3">
        <v>44.36</v>
      </c>
    </row>
    <row r="535" spans="2:9" ht="15" hidden="1">
      <c r="B535" t="s">
        <v>309</v>
      </c>
      <c r="C535" s="33">
        <v>0</v>
      </c>
      <c r="D535" s="3">
        <v>1290686424</v>
      </c>
      <c r="E535" s="3">
        <v>1290686424</v>
      </c>
      <c r="F535" s="3">
        <v>0</v>
      </c>
      <c r="G535" s="3">
        <v>1290686424</v>
      </c>
      <c r="H535" s="3">
        <v>0</v>
      </c>
      <c r="I535" s="3">
        <v>0</v>
      </c>
    </row>
    <row r="536" spans="2:9" ht="15" hidden="1">
      <c r="B536" t="s">
        <v>308</v>
      </c>
      <c r="C536" s="3">
        <v>0</v>
      </c>
      <c r="D536" s="3">
        <v>1290686424</v>
      </c>
      <c r="E536" s="3">
        <v>1290686424</v>
      </c>
      <c r="F536" s="3">
        <v>0</v>
      </c>
      <c r="G536" s="3">
        <v>1290686424</v>
      </c>
      <c r="H536" s="3">
        <v>0</v>
      </c>
      <c r="I536" s="3">
        <v>0</v>
      </c>
    </row>
    <row r="537" spans="2:9" ht="15" hidden="1">
      <c r="B537" t="s">
        <v>310</v>
      </c>
      <c r="C537" s="3">
        <v>1096802000</v>
      </c>
      <c r="D537" s="3">
        <v>0</v>
      </c>
      <c r="E537" s="3">
        <v>1096802000</v>
      </c>
      <c r="F537" s="3">
        <v>0</v>
      </c>
      <c r="G537" s="3">
        <v>1096802000</v>
      </c>
      <c r="H537" s="3">
        <v>0</v>
      </c>
      <c r="I537" s="3">
        <v>0</v>
      </c>
    </row>
    <row r="538" spans="2:9" ht="15" hidden="1">
      <c r="B538" t="s">
        <v>311</v>
      </c>
      <c r="C538" s="33">
        <v>1096802000</v>
      </c>
      <c r="D538" s="3">
        <v>-1096802000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</row>
    <row r="539" spans="2:9" ht="15" hidden="1">
      <c r="B539" t="s">
        <v>312</v>
      </c>
      <c r="C539" s="3">
        <v>1096802000</v>
      </c>
      <c r="D539" s="3">
        <v>-1096802000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</row>
    <row r="540" spans="2:9" ht="15" hidden="1">
      <c r="B540" t="s">
        <v>313</v>
      </c>
      <c r="C540" s="32">
        <v>0</v>
      </c>
      <c r="D540" s="3">
        <v>1096802000</v>
      </c>
      <c r="E540" s="3">
        <v>1096802000</v>
      </c>
      <c r="F540" s="3">
        <v>0</v>
      </c>
      <c r="G540" s="3">
        <v>1096802000</v>
      </c>
      <c r="H540" s="3">
        <v>0</v>
      </c>
      <c r="I540" s="3">
        <v>0</v>
      </c>
    </row>
    <row r="541" spans="2:9" ht="15" hidden="1">
      <c r="B541" t="s">
        <v>312</v>
      </c>
      <c r="C541" s="3">
        <v>0</v>
      </c>
      <c r="D541" s="3">
        <v>1096802000</v>
      </c>
      <c r="E541" s="3">
        <v>1096802000</v>
      </c>
      <c r="F541" s="3">
        <v>0</v>
      </c>
      <c r="G541" s="3">
        <v>1096802000</v>
      </c>
      <c r="H541" s="3">
        <v>0</v>
      </c>
      <c r="I541" s="3">
        <v>0</v>
      </c>
    </row>
    <row r="542" spans="2:9" ht="15" hidden="1">
      <c r="B542" t="s">
        <v>269</v>
      </c>
      <c r="C542" s="3">
        <v>0</v>
      </c>
      <c r="D542" s="3">
        <v>4760000000</v>
      </c>
      <c r="E542" s="3">
        <v>4760000000</v>
      </c>
      <c r="F542" s="3">
        <v>1097856291</v>
      </c>
      <c r="G542" s="3">
        <v>3662143709</v>
      </c>
      <c r="H542" s="3">
        <v>0</v>
      </c>
      <c r="I542" s="3">
        <v>23.06</v>
      </c>
    </row>
    <row r="543" spans="2:9" ht="15" hidden="1">
      <c r="B543" t="s">
        <v>314</v>
      </c>
      <c r="C543" s="32">
        <v>0</v>
      </c>
      <c r="D543" s="3">
        <v>2304211385</v>
      </c>
      <c r="E543" s="3">
        <v>2304211385</v>
      </c>
      <c r="F543" s="3">
        <v>0</v>
      </c>
      <c r="G543" s="3">
        <v>2304211385</v>
      </c>
      <c r="H543" s="3">
        <v>0</v>
      </c>
      <c r="I543" s="3">
        <v>0</v>
      </c>
    </row>
    <row r="544" spans="2:9" ht="15" hidden="1">
      <c r="B544" t="s">
        <v>265</v>
      </c>
      <c r="C544" s="3">
        <v>0</v>
      </c>
      <c r="D544" s="3">
        <v>2304211385</v>
      </c>
      <c r="E544" s="3">
        <v>2304211385</v>
      </c>
      <c r="F544" s="3">
        <v>0</v>
      </c>
      <c r="G544" s="3">
        <v>2304211385</v>
      </c>
      <c r="H544" s="3">
        <v>0</v>
      </c>
      <c r="I544" s="3">
        <v>0</v>
      </c>
    </row>
    <row r="545" spans="2:9" ht="15" hidden="1">
      <c r="B545" t="s">
        <v>315</v>
      </c>
      <c r="C545" s="32">
        <v>0</v>
      </c>
      <c r="D545" s="3">
        <v>2455788615</v>
      </c>
      <c r="E545" s="3">
        <v>2455788615</v>
      </c>
      <c r="F545" s="3">
        <v>1097856291</v>
      </c>
      <c r="G545" s="3">
        <v>1357932324</v>
      </c>
      <c r="H545" s="3">
        <v>0</v>
      </c>
      <c r="I545" s="3">
        <v>44.7</v>
      </c>
    </row>
    <row r="546" spans="2:9" ht="15" hidden="1">
      <c r="B546" t="s">
        <v>265</v>
      </c>
      <c r="C546" s="3">
        <v>0</v>
      </c>
      <c r="D546" s="3">
        <v>2455788615</v>
      </c>
      <c r="E546" s="3">
        <v>2455788615</v>
      </c>
      <c r="F546" s="3">
        <v>1097856291</v>
      </c>
      <c r="G546" s="3">
        <v>1357932324</v>
      </c>
      <c r="H546" s="3">
        <v>0</v>
      </c>
      <c r="I546" s="3">
        <v>44.7</v>
      </c>
    </row>
    <row r="547" spans="2:9" ht="15" hidden="1">
      <c r="B547" t="s">
        <v>170</v>
      </c>
      <c r="C547" s="3">
        <v>0</v>
      </c>
      <c r="D547" s="3">
        <v>10831963000</v>
      </c>
      <c r="E547" s="3">
        <v>10831963000</v>
      </c>
      <c r="F547" s="3">
        <v>3281456749</v>
      </c>
      <c r="G547" s="3">
        <v>7550506251</v>
      </c>
      <c r="H547" s="3">
        <v>0</v>
      </c>
      <c r="I547" s="3">
        <v>30.29</v>
      </c>
    </row>
    <row r="548" spans="2:9" ht="15" hidden="1">
      <c r="B548" t="s">
        <v>316</v>
      </c>
      <c r="C548" s="32">
        <v>0</v>
      </c>
      <c r="D548" s="3">
        <v>10831963000</v>
      </c>
      <c r="E548" s="3">
        <v>10831963000</v>
      </c>
      <c r="F548" s="3">
        <v>3281456749</v>
      </c>
      <c r="G548" s="3">
        <v>7550506251</v>
      </c>
      <c r="H548" s="3">
        <v>0</v>
      </c>
      <c r="I548" s="3">
        <v>30.29</v>
      </c>
    </row>
    <row r="549" spans="2:9" ht="15" hidden="1">
      <c r="B549" t="s">
        <v>283</v>
      </c>
      <c r="C549" s="3">
        <v>0</v>
      </c>
      <c r="D549" s="3">
        <v>10831963000</v>
      </c>
      <c r="E549" s="3">
        <v>10831963000</v>
      </c>
      <c r="F549" s="3">
        <v>3281456749</v>
      </c>
      <c r="G549" s="3">
        <v>7550506251</v>
      </c>
      <c r="H549" s="3">
        <v>0</v>
      </c>
      <c r="I549" s="3">
        <v>30.29</v>
      </c>
    </row>
    <row r="550" spans="2:9" ht="15" hidden="1">
      <c r="B550" t="s">
        <v>185</v>
      </c>
      <c r="C550" s="3">
        <v>0</v>
      </c>
      <c r="D550" s="3">
        <v>178021000</v>
      </c>
      <c r="E550" s="3">
        <v>178021000</v>
      </c>
      <c r="F550" s="3">
        <v>14232130</v>
      </c>
      <c r="G550" s="3">
        <v>163788870</v>
      </c>
      <c r="H550" s="3">
        <v>0</v>
      </c>
      <c r="I550" s="3">
        <v>7.99</v>
      </c>
    </row>
    <row r="551" spans="2:9" ht="15" hidden="1">
      <c r="B551" t="s">
        <v>317</v>
      </c>
      <c r="C551" s="33">
        <v>0</v>
      </c>
      <c r="D551" s="3">
        <v>178021000</v>
      </c>
      <c r="E551" s="3">
        <v>178021000</v>
      </c>
      <c r="F551" s="3">
        <v>14232130</v>
      </c>
      <c r="G551" s="3">
        <v>163788870</v>
      </c>
      <c r="H551" s="3">
        <v>0</v>
      </c>
      <c r="I551" s="3">
        <v>7.99</v>
      </c>
    </row>
    <row r="552" spans="2:9" ht="15" hidden="1">
      <c r="B552" t="s">
        <v>318</v>
      </c>
      <c r="C552" s="3">
        <v>0</v>
      </c>
      <c r="D552" s="3">
        <v>178021000</v>
      </c>
      <c r="E552" s="3">
        <v>178021000</v>
      </c>
      <c r="F552" s="3">
        <v>14232130</v>
      </c>
      <c r="G552" s="3">
        <v>163788870</v>
      </c>
      <c r="H552" s="3">
        <v>0</v>
      </c>
      <c r="I552" s="3">
        <v>7.99</v>
      </c>
    </row>
    <row r="553" spans="2:9" ht="15" hidden="1">
      <c r="B553" t="s">
        <v>192</v>
      </c>
      <c r="C553" s="3">
        <v>0</v>
      </c>
      <c r="D553" s="3">
        <v>176315000</v>
      </c>
      <c r="E553" s="3">
        <v>176315000</v>
      </c>
      <c r="F553" s="3">
        <v>173317994</v>
      </c>
      <c r="G553" s="3">
        <v>2997006</v>
      </c>
      <c r="H553" s="3">
        <v>0</v>
      </c>
      <c r="I553" s="3">
        <v>98.3</v>
      </c>
    </row>
    <row r="554" spans="2:9" ht="15" hidden="1">
      <c r="B554" t="s">
        <v>319</v>
      </c>
      <c r="C554" s="33">
        <v>0</v>
      </c>
      <c r="D554" s="3">
        <v>176315000</v>
      </c>
      <c r="E554" s="3">
        <v>176315000</v>
      </c>
      <c r="F554" s="3">
        <v>173317994</v>
      </c>
      <c r="G554" s="3">
        <v>2997006</v>
      </c>
      <c r="H554" s="3">
        <v>0</v>
      </c>
      <c r="I554" s="3">
        <v>98.3</v>
      </c>
    </row>
    <row r="555" spans="2:9" ht="15" hidden="1">
      <c r="B555" t="s">
        <v>320</v>
      </c>
      <c r="C555" s="3">
        <v>0</v>
      </c>
      <c r="D555" s="3">
        <v>176315000</v>
      </c>
      <c r="E555" s="3">
        <v>176315000</v>
      </c>
      <c r="F555" s="3">
        <v>173317994</v>
      </c>
      <c r="G555" s="3">
        <v>2997006</v>
      </c>
      <c r="H555" s="3">
        <v>0</v>
      </c>
      <c r="I555" s="3">
        <v>98.3</v>
      </c>
    </row>
    <row r="556" spans="2:9" ht="15" hidden="1">
      <c r="B556" t="s">
        <v>321</v>
      </c>
      <c r="C556" s="3">
        <v>11208378286</v>
      </c>
      <c r="D556" s="3">
        <v>36972825961</v>
      </c>
      <c r="E556" s="3">
        <v>48181204247</v>
      </c>
      <c r="F556" s="3">
        <v>22684345019</v>
      </c>
      <c r="G556" s="3">
        <v>25496859228</v>
      </c>
      <c r="H556" s="3">
        <v>0</v>
      </c>
      <c r="I556" s="3">
        <v>47.08</v>
      </c>
    </row>
    <row r="557" spans="2:9" ht="15" hidden="1">
      <c r="B557" t="s">
        <v>232</v>
      </c>
      <c r="C557" s="3">
        <v>0</v>
      </c>
      <c r="D557" s="3">
        <v>1719212000</v>
      </c>
      <c r="E557" s="3">
        <v>1719212000</v>
      </c>
      <c r="F557" s="3">
        <v>1719212000</v>
      </c>
      <c r="G557" s="3">
        <v>0</v>
      </c>
      <c r="H557" s="3">
        <v>0</v>
      </c>
      <c r="I557" s="3">
        <v>100</v>
      </c>
    </row>
    <row r="558" spans="2:9" ht="15" hidden="1">
      <c r="B558" t="s">
        <v>322</v>
      </c>
      <c r="C558" s="33">
        <v>0</v>
      </c>
      <c r="D558" s="3">
        <v>1719212000</v>
      </c>
      <c r="E558" s="3">
        <v>1719212000</v>
      </c>
      <c r="F558" s="3">
        <v>1719212000</v>
      </c>
      <c r="G558" s="3">
        <v>0</v>
      </c>
      <c r="H558" s="3">
        <v>0</v>
      </c>
      <c r="I558" s="3">
        <v>100</v>
      </c>
    </row>
    <row r="559" spans="2:9" ht="15" hidden="1">
      <c r="B559" t="s">
        <v>234</v>
      </c>
      <c r="C559" s="3">
        <v>0</v>
      </c>
      <c r="D559" s="3">
        <v>1719212000</v>
      </c>
      <c r="E559" s="3">
        <v>1719212000</v>
      </c>
      <c r="F559" s="3">
        <v>1719212000</v>
      </c>
      <c r="G559" s="3">
        <v>0</v>
      </c>
      <c r="H559" s="3">
        <v>0</v>
      </c>
      <c r="I559" s="3">
        <v>100</v>
      </c>
    </row>
    <row r="560" spans="2:9" ht="15" hidden="1">
      <c r="B560" t="s">
        <v>236</v>
      </c>
      <c r="C560" s="3">
        <v>0</v>
      </c>
      <c r="D560" s="3">
        <v>2900390</v>
      </c>
      <c r="E560" s="3">
        <v>2900390</v>
      </c>
      <c r="F560" s="3">
        <v>2900390</v>
      </c>
      <c r="G560" s="3">
        <v>0</v>
      </c>
      <c r="H560" s="3">
        <v>0</v>
      </c>
      <c r="I560" s="3">
        <v>100</v>
      </c>
    </row>
    <row r="561" spans="2:9" ht="15" hidden="1">
      <c r="B561" t="s">
        <v>237</v>
      </c>
      <c r="C561" s="33">
        <v>0</v>
      </c>
      <c r="D561" s="3">
        <v>2900390</v>
      </c>
      <c r="E561" s="3">
        <v>2900390</v>
      </c>
      <c r="F561" s="3">
        <v>2900390</v>
      </c>
      <c r="G561" s="3">
        <v>0</v>
      </c>
      <c r="H561" s="3">
        <v>0</v>
      </c>
      <c r="I561" s="3">
        <v>100</v>
      </c>
    </row>
    <row r="562" spans="2:9" ht="15" hidden="1">
      <c r="B562" t="s">
        <v>323</v>
      </c>
      <c r="C562" s="3">
        <v>0</v>
      </c>
      <c r="D562" s="3">
        <v>2900390</v>
      </c>
      <c r="E562" s="3">
        <v>2900390</v>
      </c>
      <c r="F562" s="3">
        <v>2900390</v>
      </c>
      <c r="G562" s="3">
        <v>0</v>
      </c>
      <c r="H562" s="3">
        <v>0</v>
      </c>
      <c r="I562" s="3">
        <v>100</v>
      </c>
    </row>
    <row r="563" spans="2:9" ht="15" hidden="1">
      <c r="B563" t="s">
        <v>248</v>
      </c>
      <c r="C563" s="3">
        <v>1082602726</v>
      </c>
      <c r="D563" s="3">
        <v>2278142357</v>
      </c>
      <c r="E563" s="3">
        <v>3360745083</v>
      </c>
      <c r="F563" s="3">
        <v>3906419920</v>
      </c>
      <c r="G563" s="3">
        <v>-545674837</v>
      </c>
      <c r="H563" s="3">
        <v>0</v>
      </c>
      <c r="I563" s="3">
        <v>116.24</v>
      </c>
    </row>
    <row r="564" spans="2:9" ht="15" hidden="1">
      <c r="B564" t="s">
        <v>249</v>
      </c>
      <c r="C564" s="33">
        <v>82602726</v>
      </c>
      <c r="D564" s="3">
        <v>2278142357</v>
      </c>
      <c r="E564" s="3">
        <v>2360745083</v>
      </c>
      <c r="F564" s="3">
        <v>2360745083</v>
      </c>
      <c r="G564" s="3">
        <v>0</v>
      </c>
      <c r="H564" s="3">
        <v>0</v>
      </c>
      <c r="I564" s="3">
        <v>100</v>
      </c>
    </row>
    <row r="565" spans="2:9" ht="15" hidden="1">
      <c r="B565" t="s">
        <v>324</v>
      </c>
      <c r="C565" s="3">
        <v>82602726</v>
      </c>
      <c r="D565" s="3">
        <v>0</v>
      </c>
      <c r="E565" s="3">
        <v>82602726</v>
      </c>
      <c r="F565" s="3">
        <v>82602726</v>
      </c>
      <c r="G565" s="3">
        <v>0</v>
      </c>
      <c r="H565" s="3">
        <v>0</v>
      </c>
      <c r="I565" s="3">
        <v>100</v>
      </c>
    </row>
    <row r="566" spans="2:9" ht="15" hidden="1">
      <c r="B566" t="s">
        <v>323</v>
      </c>
      <c r="C566" s="3">
        <v>0</v>
      </c>
      <c r="D566" s="3">
        <v>2278142357</v>
      </c>
      <c r="E566" s="3">
        <v>2278142357</v>
      </c>
      <c r="F566" s="3">
        <v>2278142357</v>
      </c>
      <c r="G566" s="3">
        <v>0</v>
      </c>
      <c r="H566" s="3">
        <v>0</v>
      </c>
      <c r="I566" s="3">
        <v>100</v>
      </c>
    </row>
    <row r="567" spans="2:9" ht="15" hidden="1">
      <c r="B567" t="s">
        <v>325</v>
      </c>
      <c r="C567" s="33">
        <v>1000000000</v>
      </c>
      <c r="D567" s="3">
        <v>0</v>
      </c>
      <c r="E567" s="3">
        <v>1000000000</v>
      </c>
      <c r="F567" s="3">
        <v>1545674837</v>
      </c>
      <c r="G567" s="3">
        <v>-545674837</v>
      </c>
      <c r="H567" s="3">
        <v>0</v>
      </c>
      <c r="I567" s="3">
        <v>154.57</v>
      </c>
    </row>
    <row r="568" spans="2:9" ht="15" hidden="1">
      <c r="B568" t="s">
        <v>326</v>
      </c>
      <c r="C568" s="3">
        <v>1000000000</v>
      </c>
      <c r="D568" s="3">
        <v>0</v>
      </c>
      <c r="E568" s="3">
        <v>1000000000</v>
      </c>
      <c r="F568" s="3">
        <v>1545674837</v>
      </c>
      <c r="G568" s="3">
        <v>-545674837</v>
      </c>
      <c r="H568" s="3">
        <v>0</v>
      </c>
      <c r="I568" s="3">
        <v>154.57</v>
      </c>
    </row>
    <row r="569" spans="2:9" ht="15" hidden="1">
      <c r="B569" t="s">
        <v>327</v>
      </c>
      <c r="C569" s="3">
        <v>0</v>
      </c>
      <c r="D569" s="3">
        <v>330498067</v>
      </c>
      <c r="E569" s="3">
        <v>330498067</v>
      </c>
      <c r="F569" s="3">
        <v>330498067</v>
      </c>
      <c r="G569" s="3">
        <v>0</v>
      </c>
      <c r="H569" s="3">
        <v>0</v>
      </c>
      <c r="I569" s="3">
        <v>100</v>
      </c>
    </row>
    <row r="570" spans="2:9" ht="15" hidden="1">
      <c r="B570" t="s">
        <v>328</v>
      </c>
      <c r="C570" s="33">
        <v>0</v>
      </c>
      <c r="D570" s="3">
        <v>330498067</v>
      </c>
      <c r="E570" s="3">
        <v>330498067</v>
      </c>
      <c r="F570" s="3">
        <v>330498067</v>
      </c>
      <c r="G570" s="3">
        <v>0</v>
      </c>
      <c r="H570" s="3">
        <v>0</v>
      </c>
      <c r="I570" s="3">
        <v>100</v>
      </c>
    </row>
    <row r="571" spans="2:9" ht="15" hidden="1">
      <c r="B571" t="s">
        <v>323</v>
      </c>
      <c r="C571" s="3">
        <v>0</v>
      </c>
      <c r="D571" s="3">
        <v>330498067</v>
      </c>
      <c r="E571" s="3">
        <v>330498067</v>
      </c>
      <c r="F571" s="3">
        <v>330498067</v>
      </c>
      <c r="G571" s="3">
        <v>0</v>
      </c>
      <c r="H571" s="3">
        <v>0</v>
      </c>
      <c r="I571" s="3">
        <v>100</v>
      </c>
    </row>
    <row r="572" spans="2:9" ht="15" hidden="1">
      <c r="B572" t="s">
        <v>163</v>
      </c>
      <c r="C572" s="3">
        <v>0</v>
      </c>
      <c r="D572" s="3">
        <v>836085360</v>
      </c>
      <c r="E572" s="3">
        <v>836085360</v>
      </c>
      <c r="F572" s="3">
        <v>147102996</v>
      </c>
      <c r="G572" s="3">
        <v>688982364</v>
      </c>
      <c r="H572" s="3">
        <v>0</v>
      </c>
      <c r="I572" s="3">
        <v>17.59</v>
      </c>
    </row>
    <row r="573" spans="2:9" ht="15" hidden="1">
      <c r="B573" t="s">
        <v>329</v>
      </c>
      <c r="C573" s="33">
        <v>0</v>
      </c>
      <c r="D573" s="3">
        <v>836085360</v>
      </c>
      <c r="E573" s="3">
        <v>836085360</v>
      </c>
      <c r="F573" s="3">
        <v>147102996</v>
      </c>
      <c r="G573" s="3">
        <v>688982364</v>
      </c>
      <c r="H573" s="3">
        <v>0</v>
      </c>
      <c r="I573" s="3">
        <v>17.59</v>
      </c>
    </row>
    <row r="574" spans="2:9" ht="15" hidden="1">
      <c r="B574" t="s">
        <v>254</v>
      </c>
      <c r="C574" s="3">
        <v>0</v>
      </c>
      <c r="D574" s="3">
        <v>836085360</v>
      </c>
      <c r="E574" s="3">
        <v>836085360</v>
      </c>
      <c r="F574" s="3">
        <v>147102996</v>
      </c>
      <c r="G574" s="3">
        <v>688982364</v>
      </c>
      <c r="H574" s="3">
        <v>0</v>
      </c>
      <c r="I574" s="3">
        <v>17.59</v>
      </c>
    </row>
    <row r="575" spans="2:9" ht="15" hidden="1">
      <c r="B575" t="s">
        <v>257</v>
      </c>
      <c r="C575" s="3">
        <v>8248361000</v>
      </c>
      <c r="D575" s="3">
        <v>-4206664110</v>
      </c>
      <c r="E575" s="3">
        <v>4041696890</v>
      </c>
      <c r="F575" s="3">
        <v>1881619600</v>
      </c>
      <c r="G575" s="3">
        <v>2160077290</v>
      </c>
      <c r="H575" s="3">
        <v>0</v>
      </c>
      <c r="I575" s="3">
        <v>46.56</v>
      </c>
    </row>
    <row r="576" spans="2:9" ht="15" hidden="1">
      <c r="B576" t="s">
        <v>330</v>
      </c>
      <c r="C576" s="33">
        <v>8248361000</v>
      </c>
      <c r="D576" s="3">
        <v>-4206664110</v>
      </c>
      <c r="E576" s="3">
        <v>4041696890</v>
      </c>
      <c r="F576" s="3">
        <v>1881619600</v>
      </c>
      <c r="G576" s="3">
        <v>2160077290</v>
      </c>
      <c r="H576" s="3">
        <v>0</v>
      </c>
      <c r="I576" s="3">
        <v>46.56</v>
      </c>
    </row>
    <row r="577" spans="2:9" ht="15" hidden="1">
      <c r="B577" t="s">
        <v>259</v>
      </c>
      <c r="C577" s="3">
        <v>8248361000</v>
      </c>
      <c r="D577" s="3">
        <v>-4206664110</v>
      </c>
      <c r="E577" s="3">
        <v>4041696890</v>
      </c>
      <c r="F577" s="3">
        <v>1881619600</v>
      </c>
      <c r="G577" s="3">
        <v>2160077290</v>
      </c>
      <c r="H577" s="3">
        <v>0</v>
      </c>
      <c r="I577" s="3">
        <v>46.56</v>
      </c>
    </row>
    <row r="578" spans="2:9" ht="15" hidden="1">
      <c r="B578" t="s">
        <v>260</v>
      </c>
      <c r="C578" s="3">
        <v>0</v>
      </c>
      <c r="D578" s="3">
        <v>82483610</v>
      </c>
      <c r="E578" s="3">
        <v>82483610</v>
      </c>
      <c r="F578" s="3">
        <v>48699031</v>
      </c>
      <c r="G578" s="3">
        <v>33784579</v>
      </c>
      <c r="H578" s="3">
        <v>0</v>
      </c>
      <c r="I578" s="3">
        <v>59.04</v>
      </c>
    </row>
    <row r="579" spans="2:9" ht="15" hidden="1">
      <c r="B579" t="s">
        <v>331</v>
      </c>
      <c r="C579" s="33">
        <v>0</v>
      </c>
      <c r="D579" s="3">
        <v>82483610</v>
      </c>
      <c r="E579" s="3">
        <v>82483610</v>
      </c>
      <c r="F579" s="3">
        <v>48699031</v>
      </c>
      <c r="G579" s="3">
        <v>33784579</v>
      </c>
      <c r="H579" s="3">
        <v>0</v>
      </c>
      <c r="I579" s="3">
        <v>59.04</v>
      </c>
    </row>
    <row r="580" spans="2:9" ht="15" hidden="1">
      <c r="B580" t="s">
        <v>262</v>
      </c>
      <c r="C580" s="3">
        <v>0</v>
      </c>
      <c r="D580" s="3">
        <v>82483610</v>
      </c>
      <c r="E580" s="3">
        <v>82483610</v>
      </c>
      <c r="F580" s="3">
        <v>48699031</v>
      </c>
      <c r="G580" s="3">
        <v>33784579</v>
      </c>
      <c r="H580" s="3">
        <v>0</v>
      </c>
      <c r="I580" s="3">
        <v>59.04</v>
      </c>
    </row>
    <row r="581" spans="2:9" ht="15" hidden="1">
      <c r="B581" t="s">
        <v>332</v>
      </c>
      <c r="C581" s="3">
        <v>0</v>
      </c>
      <c r="D581" s="3">
        <v>6513352737</v>
      </c>
      <c r="E581" s="3">
        <v>6513352737</v>
      </c>
      <c r="F581" s="3">
        <v>6513352737</v>
      </c>
      <c r="G581" s="3">
        <v>0</v>
      </c>
      <c r="H581" s="3">
        <v>0</v>
      </c>
      <c r="I581" s="3">
        <v>100</v>
      </c>
    </row>
    <row r="582" spans="2:9" ht="15" hidden="1">
      <c r="B582" t="s">
        <v>333</v>
      </c>
      <c r="C582" s="33">
        <v>0</v>
      </c>
      <c r="D582" s="3">
        <v>6513352737</v>
      </c>
      <c r="E582" s="3">
        <v>6513352737</v>
      </c>
      <c r="F582" s="3">
        <v>6513352737</v>
      </c>
      <c r="G582" s="3">
        <v>0</v>
      </c>
      <c r="H582" s="3">
        <v>0</v>
      </c>
      <c r="I582" s="3">
        <v>100</v>
      </c>
    </row>
    <row r="583" spans="2:9" ht="15" hidden="1">
      <c r="B583" t="s">
        <v>299</v>
      </c>
      <c r="C583" s="3">
        <v>0</v>
      </c>
      <c r="D583" s="3">
        <v>6513352737</v>
      </c>
      <c r="E583" s="3">
        <v>6513352737</v>
      </c>
      <c r="F583" s="3">
        <v>6513352737</v>
      </c>
      <c r="G583" s="3">
        <v>0</v>
      </c>
      <c r="H583" s="3">
        <v>0</v>
      </c>
      <c r="I583" s="3">
        <v>100</v>
      </c>
    </row>
    <row r="584" spans="2:9" ht="15" hidden="1">
      <c r="B584" t="s">
        <v>263</v>
      </c>
      <c r="C584" s="3">
        <v>730671690</v>
      </c>
      <c r="D584" s="3">
        <v>-490000000</v>
      </c>
      <c r="E584" s="3">
        <v>240671690</v>
      </c>
      <c r="F584" s="3">
        <v>91126005</v>
      </c>
      <c r="G584" s="3">
        <v>149545685</v>
      </c>
      <c r="H584" s="3">
        <v>0</v>
      </c>
      <c r="I584" s="3">
        <v>37.86</v>
      </c>
    </row>
    <row r="585" spans="2:9" ht="15" hidden="1">
      <c r="B585" t="s">
        <v>334</v>
      </c>
      <c r="C585" s="33">
        <v>730671690</v>
      </c>
      <c r="D585" s="3">
        <v>-490000000</v>
      </c>
      <c r="E585" s="3">
        <v>240671690</v>
      </c>
      <c r="F585" s="3">
        <v>91126005</v>
      </c>
      <c r="G585" s="3">
        <v>149545685</v>
      </c>
      <c r="H585" s="3">
        <v>0</v>
      </c>
      <c r="I585" s="3">
        <v>37.86</v>
      </c>
    </row>
    <row r="586" spans="2:9" ht="15" hidden="1">
      <c r="B586" t="s">
        <v>265</v>
      </c>
      <c r="C586" s="3">
        <v>730671690</v>
      </c>
      <c r="D586" s="3">
        <v>-490000000</v>
      </c>
      <c r="E586" s="3">
        <v>240671690</v>
      </c>
      <c r="F586" s="3">
        <v>91126005</v>
      </c>
      <c r="G586" s="3">
        <v>149545685</v>
      </c>
      <c r="H586" s="3">
        <v>0</v>
      </c>
      <c r="I586" s="3">
        <v>37.86</v>
      </c>
    </row>
    <row r="587" spans="2:9" ht="15" hidden="1">
      <c r="B587" t="s">
        <v>266</v>
      </c>
      <c r="C587" s="3">
        <v>1146742870</v>
      </c>
      <c r="D587" s="3">
        <v>0</v>
      </c>
      <c r="E587" s="3">
        <v>1146742870</v>
      </c>
      <c r="F587" s="3">
        <v>280792309</v>
      </c>
      <c r="G587" s="3">
        <v>865950561</v>
      </c>
      <c r="H587" s="3">
        <v>0</v>
      </c>
      <c r="I587" s="3">
        <v>24.49</v>
      </c>
    </row>
    <row r="588" spans="2:9" ht="15" hidden="1">
      <c r="B588" t="s">
        <v>335</v>
      </c>
      <c r="C588" s="33">
        <v>1146742870</v>
      </c>
      <c r="D588" s="3">
        <v>0</v>
      </c>
      <c r="E588" s="3">
        <v>1146742870</v>
      </c>
      <c r="F588" s="3">
        <v>280792309</v>
      </c>
      <c r="G588" s="3">
        <v>865950561</v>
      </c>
      <c r="H588" s="3">
        <v>0</v>
      </c>
      <c r="I588" s="3">
        <v>24.49</v>
      </c>
    </row>
    <row r="589" spans="2:9" ht="15" hidden="1">
      <c r="B589" t="s">
        <v>268</v>
      </c>
      <c r="C589" s="3">
        <v>1146742870</v>
      </c>
      <c r="D589" s="3">
        <v>0</v>
      </c>
      <c r="E589" s="3">
        <v>1146742870</v>
      </c>
      <c r="F589" s="3">
        <v>280792309</v>
      </c>
      <c r="G589" s="3">
        <v>865950561</v>
      </c>
      <c r="H589" s="3">
        <v>0</v>
      </c>
      <c r="I589" s="3">
        <v>24.49</v>
      </c>
    </row>
    <row r="590" spans="2:9" ht="15" hidden="1">
      <c r="B590" t="s">
        <v>269</v>
      </c>
      <c r="C590" s="3">
        <v>0</v>
      </c>
      <c r="D590" s="3">
        <v>490000000</v>
      </c>
      <c r="E590" s="3">
        <v>490000000</v>
      </c>
      <c r="F590" s="3">
        <v>175502712</v>
      </c>
      <c r="G590" s="3">
        <v>314497288</v>
      </c>
      <c r="H590" s="3">
        <v>0</v>
      </c>
      <c r="I590" s="3">
        <v>35.82</v>
      </c>
    </row>
    <row r="591" spans="2:9" ht="15" hidden="1">
      <c r="B591" t="s">
        <v>336</v>
      </c>
      <c r="C591" s="33">
        <v>0</v>
      </c>
      <c r="D591" s="3">
        <v>490000000</v>
      </c>
      <c r="E591" s="3">
        <v>490000000</v>
      </c>
      <c r="F591" s="3">
        <v>175502712</v>
      </c>
      <c r="G591" s="3">
        <v>314497288</v>
      </c>
      <c r="H591" s="3">
        <v>0</v>
      </c>
      <c r="I591" s="3">
        <v>35.82</v>
      </c>
    </row>
    <row r="592" spans="2:9" ht="15" hidden="1">
      <c r="B592" t="s">
        <v>265</v>
      </c>
      <c r="C592" s="3">
        <v>0</v>
      </c>
      <c r="D592" s="3">
        <v>490000000</v>
      </c>
      <c r="E592" s="3">
        <v>490000000</v>
      </c>
      <c r="F592" s="3">
        <v>175502712</v>
      </c>
      <c r="G592" s="3">
        <v>314497288</v>
      </c>
      <c r="H592" s="3">
        <v>0</v>
      </c>
      <c r="I592" s="3">
        <v>35.82</v>
      </c>
    </row>
    <row r="593" spans="2:9" ht="15" hidden="1">
      <c r="B593" t="s">
        <v>170</v>
      </c>
      <c r="C593" s="3">
        <v>0</v>
      </c>
      <c r="D593" s="3">
        <v>20039131550</v>
      </c>
      <c r="E593" s="3">
        <v>20039131550</v>
      </c>
      <c r="F593" s="3">
        <v>6070694983</v>
      </c>
      <c r="G593" s="3">
        <v>13968436567</v>
      </c>
      <c r="H593" s="3">
        <v>0</v>
      </c>
      <c r="I593" s="3">
        <v>30.29</v>
      </c>
    </row>
    <row r="594" spans="2:9" ht="15" hidden="1">
      <c r="B594" t="s">
        <v>337</v>
      </c>
      <c r="C594" s="33">
        <v>0</v>
      </c>
      <c r="D594" s="3">
        <v>20039131550</v>
      </c>
      <c r="E594" s="3">
        <v>20039131550</v>
      </c>
      <c r="F594" s="3">
        <v>6070694983</v>
      </c>
      <c r="G594" s="3">
        <v>13968436567</v>
      </c>
      <c r="H594" s="3">
        <v>0</v>
      </c>
      <c r="I594" s="3">
        <v>30.29</v>
      </c>
    </row>
    <row r="595" spans="2:9" ht="15" hidden="1">
      <c r="B595" t="s">
        <v>283</v>
      </c>
      <c r="C595" s="3">
        <v>0</v>
      </c>
      <c r="D595" s="3">
        <v>20039131550</v>
      </c>
      <c r="E595" s="3">
        <v>20039131550</v>
      </c>
      <c r="F595" s="3">
        <v>6070694983</v>
      </c>
      <c r="G595" s="3">
        <v>13968436567</v>
      </c>
      <c r="H595" s="3">
        <v>0</v>
      </c>
      <c r="I595" s="3">
        <v>30.29</v>
      </c>
    </row>
    <row r="596" spans="2:9" ht="15" hidden="1">
      <c r="B596" t="s">
        <v>176</v>
      </c>
      <c r="C596" s="3">
        <v>0</v>
      </c>
      <c r="D596" s="3">
        <v>9377684000</v>
      </c>
      <c r="E596" s="3">
        <v>9377684000</v>
      </c>
      <c r="F596" s="3">
        <v>1516424269</v>
      </c>
      <c r="G596" s="3">
        <v>7861259731</v>
      </c>
      <c r="H596" s="3">
        <v>0</v>
      </c>
      <c r="I596" s="3">
        <v>16.17</v>
      </c>
    </row>
    <row r="597" spans="2:9" ht="15" hidden="1">
      <c r="B597" t="s">
        <v>338</v>
      </c>
      <c r="C597" s="32">
        <v>0</v>
      </c>
      <c r="D597" s="3">
        <v>9377684000</v>
      </c>
      <c r="E597" s="3">
        <v>9377684000</v>
      </c>
      <c r="F597" s="3">
        <v>1516424269</v>
      </c>
      <c r="G597" s="3">
        <v>7861259731</v>
      </c>
      <c r="H597" s="3">
        <v>0</v>
      </c>
      <c r="I597" s="3">
        <v>16.17</v>
      </c>
    </row>
    <row r="598" spans="2:9" ht="15" hidden="1">
      <c r="B598" t="s">
        <v>285</v>
      </c>
      <c r="C598" s="3">
        <v>0</v>
      </c>
      <c r="D598" s="3">
        <v>9377684000</v>
      </c>
      <c r="E598" s="3">
        <v>9377684000</v>
      </c>
      <c r="F598" s="3">
        <v>1516424269</v>
      </c>
      <c r="G598" s="3">
        <v>7861259731</v>
      </c>
      <c r="H598" s="3">
        <v>0</v>
      </c>
      <c r="I598" s="3">
        <v>16.17</v>
      </c>
    </row>
    <row r="599" ht="15" hidden="1"/>
    <row r="600" ht="15" hidden="1"/>
    <row r="601" ht="15" hidden="1"/>
    <row r="602" spans="2:9" ht="15">
      <c r="B602" s="41" t="s">
        <v>485</v>
      </c>
      <c r="C602" s="41"/>
      <c r="D602" s="41"/>
      <c r="E602" s="41"/>
      <c r="F602" s="41"/>
      <c r="G602" s="41"/>
      <c r="H602" s="41"/>
      <c r="I602" s="41"/>
    </row>
    <row r="603" spans="1:9" ht="18">
      <c r="A603" s="27" t="s">
        <v>479</v>
      </c>
      <c r="B603" s="9" t="s">
        <v>341</v>
      </c>
      <c r="C603" s="9" t="s">
        <v>8</v>
      </c>
      <c r="D603" s="9" t="s">
        <v>9</v>
      </c>
      <c r="E603" s="9" t="s">
        <v>10</v>
      </c>
      <c r="F603" s="9" t="s">
        <v>11</v>
      </c>
      <c r="G603" s="9" t="s">
        <v>12</v>
      </c>
      <c r="H603" s="9" t="s">
        <v>13</v>
      </c>
      <c r="I603" s="9" t="s">
        <v>14</v>
      </c>
    </row>
    <row r="604" spans="1:9" ht="15.75">
      <c r="A604" s="28"/>
      <c r="B604" s="10" t="s">
        <v>342</v>
      </c>
      <c r="C604" s="11">
        <f aca="true" t="shared" si="1" ref="C604:H604">+C605+C691</f>
        <v>2419008014049</v>
      </c>
      <c r="D604" s="11">
        <f t="shared" si="1"/>
        <v>299020482762</v>
      </c>
      <c r="E604" s="11">
        <f t="shared" si="1"/>
        <v>2718028496811</v>
      </c>
      <c r="F604" s="11">
        <f t="shared" si="1"/>
        <v>1366143996211</v>
      </c>
      <c r="G604" s="11">
        <f t="shared" si="1"/>
        <v>1351884500600</v>
      </c>
      <c r="H604" s="11">
        <f t="shared" si="1"/>
        <v>3313624318</v>
      </c>
      <c r="I604" s="11">
        <f>+F604/E604*100</f>
        <v>50.2623132102502</v>
      </c>
    </row>
    <row r="605" spans="1:9" ht="15.75">
      <c r="A605" s="29">
        <v>1106</v>
      </c>
      <c r="B605" s="12" t="s">
        <v>343</v>
      </c>
      <c r="C605" s="13">
        <f aca="true" t="shared" si="2" ref="C605:H605">+C606+C661</f>
        <v>1547588778323</v>
      </c>
      <c r="D605" s="13">
        <f t="shared" si="2"/>
        <v>73371322091</v>
      </c>
      <c r="E605" s="13">
        <f t="shared" si="2"/>
        <v>1620960100414</v>
      </c>
      <c r="F605" s="13">
        <f t="shared" si="2"/>
        <v>764414990511</v>
      </c>
      <c r="G605" s="13">
        <f t="shared" si="2"/>
        <v>856545109903</v>
      </c>
      <c r="H605" s="13">
        <f t="shared" si="2"/>
        <v>-26009479</v>
      </c>
      <c r="I605" s="11">
        <f aca="true" t="shared" si="3" ref="I605:I667">+F605/E605*100</f>
        <v>47.15816202482499</v>
      </c>
    </row>
    <row r="606" spans="1:9" ht="31.5">
      <c r="A606" s="29">
        <v>1106</v>
      </c>
      <c r="B606" s="12" t="s">
        <v>344</v>
      </c>
      <c r="C606" s="13">
        <f aca="true" t="shared" si="4" ref="C606:H606">+C607+C631</f>
        <v>1330054444628</v>
      </c>
      <c r="D606" s="13">
        <f t="shared" si="4"/>
        <v>-100033274498</v>
      </c>
      <c r="E606" s="13">
        <f t="shared" si="4"/>
        <v>1230021170130</v>
      </c>
      <c r="F606" s="13">
        <f t="shared" si="4"/>
        <v>637068006628</v>
      </c>
      <c r="G606" s="13">
        <f t="shared" si="4"/>
        <v>592953163502</v>
      </c>
      <c r="H606" s="13">
        <f t="shared" si="4"/>
        <v>-26009479</v>
      </c>
      <c r="I606" s="11">
        <f t="shared" si="3"/>
        <v>51.793255441340804</v>
      </c>
    </row>
    <row r="607" spans="1:9" ht="15.75">
      <c r="A607" s="29">
        <v>1106</v>
      </c>
      <c r="B607" s="12" t="s">
        <v>345</v>
      </c>
      <c r="C607" s="13">
        <f aca="true" t="shared" si="5" ref="C607:H607">+C608+C614</f>
        <v>1011672039000</v>
      </c>
      <c r="D607" s="13">
        <f t="shared" si="5"/>
        <v>-48995319418</v>
      </c>
      <c r="E607" s="13">
        <f t="shared" si="5"/>
        <v>962676719582</v>
      </c>
      <c r="F607" s="13">
        <f t="shared" si="5"/>
        <v>505280786036</v>
      </c>
      <c r="G607" s="13">
        <f t="shared" si="5"/>
        <v>457395933546</v>
      </c>
      <c r="H607" s="13">
        <f t="shared" si="5"/>
        <v>-25563000</v>
      </c>
      <c r="I607" s="11">
        <f t="shared" si="3"/>
        <v>52.48706816712011</v>
      </c>
    </row>
    <row r="608" spans="1:9" ht="15.75">
      <c r="A608" s="29">
        <v>1106</v>
      </c>
      <c r="B608" s="12" t="s">
        <v>346</v>
      </c>
      <c r="C608" s="13">
        <f aca="true" t="shared" si="6" ref="C608:H608">SUM(C609:C613)</f>
        <v>528773354000</v>
      </c>
      <c r="D608" s="13">
        <f t="shared" si="6"/>
        <v>0</v>
      </c>
      <c r="E608" s="13">
        <f t="shared" si="6"/>
        <v>528773354000</v>
      </c>
      <c r="F608" s="13">
        <f t="shared" si="6"/>
        <v>287518825313</v>
      </c>
      <c r="G608" s="13">
        <f t="shared" si="6"/>
        <v>241254528687</v>
      </c>
      <c r="H608" s="13">
        <f t="shared" si="6"/>
        <v>-25563000</v>
      </c>
      <c r="I608" s="11">
        <f t="shared" si="3"/>
        <v>54.37468116311322</v>
      </c>
    </row>
    <row r="609" spans="1:9" ht="30">
      <c r="A609" s="29">
        <v>1106</v>
      </c>
      <c r="B609" s="14" t="s">
        <v>347</v>
      </c>
      <c r="C609" s="35">
        <f aca="true" t="shared" si="7" ref="C609:H609">+C15+C132+C171+C253</f>
        <v>70154177000</v>
      </c>
      <c r="D609" s="35">
        <f t="shared" si="7"/>
        <v>0</v>
      </c>
      <c r="E609" s="35">
        <f t="shared" si="7"/>
        <v>70154177000</v>
      </c>
      <c r="F609" s="35">
        <f t="shared" si="7"/>
        <v>53917100279</v>
      </c>
      <c r="G609" s="35">
        <f t="shared" si="7"/>
        <v>16237076721</v>
      </c>
      <c r="H609" s="35">
        <f t="shared" si="7"/>
        <v>-20706400</v>
      </c>
      <c r="I609" s="15">
        <f t="shared" si="3"/>
        <v>76.85515329899744</v>
      </c>
    </row>
    <row r="610" spans="1:9" ht="30">
      <c r="A610" s="29">
        <v>1106</v>
      </c>
      <c r="B610" s="14" t="s">
        <v>348</v>
      </c>
      <c r="C610" s="34">
        <f aca="true" t="shared" si="8" ref="C610:H610">+C17+C173+C248+C255+C403</f>
        <v>343964383000</v>
      </c>
      <c r="D610" s="34">
        <f t="shared" si="8"/>
        <v>0</v>
      </c>
      <c r="E610" s="34">
        <f t="shared" si="8"/>
        <v>343964383000</v>
      </c>
      <c r="F610" s="34">
        <f t="shared" si="8"/>
        <v>173062119460</v>
      </c>
      <c r="G610" s="34">
        <f t="shared" si="8"/>
        <v>170902263540</v>
      </c>
      <c r="H610" s="34">
        <f t="shared" si="8"/>
        <v>-4856600</v>
      </c>
      <c r="I610" s="15">
        <f t="shared" si="3"/>
        <v>50.313965053759645</v>
      </c>
    </row>
    <row r="611" spans="1:9" ht="45">
      <c r="A611" s="29">
        <v>1106</v>
      </c>
      <c r="B611" s="14" t="s">
        <v>349</v>
      </c>
      <c r="C611" s="34">
        <f aca="true" t="shared" si="9" ref="C611:H611">+C134</f>
        <v>38065392000</v>
      </c>
      <c r="D611" s="34">
        <f t="shared" si="9"/>
        <v>0</v>
      </c>
      <c r="E611" s="34">
        <f t="shared" si="9"/>
        <v>38065392000</v>
      </c>
      <c r="F611" s="34">
        <f t="shared" si="9"/>
        <v>20101853763</v>
      </c>
      <c r="G611" s="34">
        <f t="shared" si="9"/>
        <v>17963538237</v>
      </c>
      <c r="H611" s="34">
        <f t="shared" si="9"/>
        <v>0</v>
      </c>
      <c r="I611" s="15">
        <f t="shared" si="3"/>
        <v>52.80873966305142</v>
      </c>
    </row>
    <row r="612" spans="1:9" ht="30">
      <c r="A612" s="29">
        <v>1106</v>
      </c>
      <c r="B612" s="14" t="s">
        <v>350</v>
      </c>
      <c r="C612" s="34">
        <f aca="true" t="shared" si="10" ref="C612:H612">+C136</f>
        <v>76130783000</v>
      </c>
      <c r="D612" s="34">
        <f t="shared" si="10"/>
        <v>0</v>
      </c>
      <c r="E612" s="34">
        <f t="shared" si="10"/>
        <v>76130783000</v>
      </c>
      <c r="F612" s="34">
        <f t="shared" si="10"/>
        <v>40203767647</v>
      </c>
      <c r="G612" s="34">
        <f t="shared" si="10"/>
        <v>35927015353</v>
      </c>
      <c r="H612" s="34">
        <f t="shared" si="10"/>
        <v>0</v>
      </c>
      <c r="I612" s="15">
        <f t="shared" si="3"/>
        <v>52.80881932739349</v>
      </c>
    </row>
    <row r="613" spans="1:9" ht="30">
      <c r="A613" s="29">
        <v>1106</v>
      </c>
      <c r="B613" s="14" t="s">
        <v>351</v>
      </c>
      <c r="C613" s="34">
        <f aca="true" t="shared" si="11" ref="C613:H613">+C309</f>
        <v>458619000</v>
      </c>
      <c r="D613" s="34">
        <f t="shared" si="11"/>
        <v>0</v>
      </c>
      <c r="E613" s="34">
        <f t="shared" si="11"/>
        <v>458619000</v>
      </c>
      <c r="F613" s="34">
        <f t="shared" si="11"/>
        <v>233984164</v>
      </c>
      <c r="G613" s="34">
        <f t="shared" si="11"/>
        <v>224634836</v>
      </c>
      <c r="H613" s="34">
        <f t="shared" si="11"/>
        <v>0</v>
      </c>
      <c r="I613" s="15"/>
    </row>
    <row r="614" spans="1:9" ht="31.5">
      <c r="A614" s="29">
        <v>1106</v>
      </c>
      <c r="B614" s="12" t="s">
        <v>352</v>
      </c>
      <c r="C614" s="13">
        <f aca="true" t="shared" si="12" ref="C614:H614">SUM(C615:C630)</f>
        <v>482898685000</v>
      </c>
      <c r="D614" s="13">
        <f t="shared" si="12"/>
        <v>-48995319418</v>
      </c>
      <c r="E614" s="13">
        <f t="shared" si="12"/>
        <v>433903365582</v>
      </c>
      <c r="F614" s="13">
        <f t="shared" si="12"/>
        <v>217761960723</v>
      </c>
      <c r="G614" s="13">
        <f t="shared" si="12"/>
        <v>216141404859</v>
      </c>
      <c r="H614" s="13">
        <f t="shared" si="12"/>
        <v>0</v>
      </c>
      <c r="I614" s="11">
        <f t="shared" si="3"/>
        <v>50.18674156419901</v>
      </c>
    </row>
    <row r="615" spans="1:9" ht="45">
      <c r="A615" s="29">
        <v>1106</v>
      </c>
      <c r="B615" s="14" t="s">
        <v>353</v>
      </c>
      <c r="C615" s="34">
        <f aca="true" t="shared" si="13" ref="C615:H615">+C19+C138+C175+C257</f>
        <v>33383835000</v>
      </c>
      <c r="D615" s="34">
        <f t="shared" si="13"/>
        <v>0</v>
      </c>
      <c r="E615" s="34">
        <f t="shared" si="13"/>
        <v>33383835000</v>
      </c>
      <c r="F615" s="34">
        <f t="shared" si="13"/>
        <v>11806695130</v>
      </c>
      <c r="G615" s="34">
        <f t="shared" si="13"/>
        <v>21577139870</v>
      </c>
      <c r="H615" s="34">
        <f t="shared" si="13"/>
        <v>0</v>
      </c>
      <c r="I615" s="15">
        <f t="shared" si="3"/>
        <v>35.36650336907069</v>
      </c>
    </row>
    <row r="616" spans="1:9" ht="30">
      <c r="A616" s="29">
        <v>1106</v>
      </c>
      <c r="B616" s="14" t="s">
        <v>354</v>
      </c>
      <c r="C616" s="34">
        <f aca="true" t="shared" si="14" ref="C616:H616">+C21+C140+C177+C259</f>
        <v>220903003000</v>
      </c>
      <c r="D616" s="34">
        <f t="shared" si="14"/>
        <v>0</v>
      </c>
      <c r="E616" s="34">
        <f t="shared" si="14"/>
        <v>220903003000</v>
      </c>
      <c r="F616" s="34">
        <f t="shared" si="14"/>
        <v>112370628167</v>
      </c>
      <c r="G616" s="34">
        <f t="shared" si="14"/>
        <v>108532374833</v>
      </c>
      <c r="H616" s="34">
        <f t="shared" si="14"/>
        <v>0</v>
      </c>
      <c r="I616" s="15">
        <f t="shared" si="3"/>
        <v>50.86876440833174</v>
      </c>
    </row>
    <row r="617" spans="1:9" ht="30">
      <c r="A617" s="29">
        <v>1106</v>
      </c>
      <c r="B617" s="14" t="s">
        <v>355</v>
      </c>
      <c r="C617" s="34">
        <f aca="true" t="shared" si="15" ref="C617:H617">+C23+C142+C179+C261</f>
        <v>3170373000</v>
      </c>
      <c r="D617" s="34">
        <f t="shared" si="15"/>
        <v>0</v>
      </c>
      <c r="E617" s="34">
        <f t="shared" si="15"/>
        <v>3170373000</v>
      </c>
      <c r="F617" s="34">
        <f t="shared" si="15"/>
        <v>3927706000</v>
      </c>
      <c r="G617" s="34">
        <f t="shared" si="15"/>
        <v>-757333000</v>
      </c>
      <c r="H617" s="34">
        <f t="shared" si="15"/>
        <v>0</v>
      </c>
      <c r="I617" s="15">
        <f t="shared" si="3"/>
        <v>123.88782013977536</v>
      </c>
    </row>
    <row r="618" spans="1:9" ht="30">
      <c r="A618" s="29">
        <v>1106</v>
      </c>
      <c r="B618" s="14" t="s">
        <v>356</v>
      </c>
      <c r="C618" s="34">
        <f aca="true" t="shared" si="16" ref="C618:H618">+C25+C77+C84+C144+C181+C263+C303+C312</f>
        <v>9415377000</v>
      </c>
      <c r="D618" s="34">
        <f t="shared" si="16"/>
        <v>-3483689000</v>
      </c>
      <c r="E618" s="34">
        <f t="shared" si="16"/>
        <v>5931688000</v>
      </c>
      <c r="F618" s="34">
        <f t="shared" si="16"/>
        <v>1456752590</v>
      </c>
      <c r="G618" s="34">
        <f t="shared" si="16"/>
        <v>4474935410</v>
      </c>
      <c r="H618" s="34">
        <f t="shared" si="16"/>
        <v>0</v>
      </c>
      <c r="I618" s="15">
        <f t="shared" si="3"/>
        <v>24.55882018744074</v>
      </c>
    </row>
    <row r="619" spans="1:9" ht="45">
      <c r="A619" s="29">
        <v>1106</v>
      </c>
      <c r="B619" s="14" t="s">
        <v>357</v>
      </c>
      <c r="C619" s="35">
        <f aca="true" t="shared" si="17" ref="C619:H619">+C27+C80+C87+C146+C183+C265+C306+C314</f>
        <v>137372858000</v>
      </c>
      <c r="D619" s="35">
        <f t="shared" si="17"/>
        <v>-50827957000</v>
      </c>
      <c r="E619" s="35">
        <f t="shared" si="17"/>
        <v>86544901000</v>
      </c>
      <c r="F619" s="35">
        <f t="shared" si="17"/>
        <v>39538109000</v>
      </c>
      <c r="G619" s="35">
        <f t="shared" si="17"/>
        <v>47006792000</v>
      </c>
      <c r="H619" s="35">
        <f t="shared" si="17"/>
        <v>0</v>
      </c>
      <c r="I619" s="15">
        <f t="shared" si="3"/>
        <v>45.68508201309283</v>
      </c>
    </row>
    <row r="620" spans="1:9" ht="30">
      <c r="A620" s="29">
        <v>1106</v>
      </c>
      <c r="B620" s="14" t="s">
        <v>358</v>
      </c>
      <c r="C620" s="35">
        <f aca="true" t="shared" si="18" ref="C620:H620">+C29+C148+C185+C267</f>
        <v>8626535000</v>
      </c>
      <c r="D620" s="35">
        <f t="shared" si="18"/>
        <v>0</v>
      </c>
      <c r="E620" s="35">
        <f t="shared" si="18"/>
        <v>8626535000</v>
      </c>
      <c r="F620" s="35">
        <f t="shared" si="18"/>
        <v>4905685000</v>
      </c>
      <c r="G620" s="35">
        <f t="shared" si="18"/>
        <v>3720850000</v>
      </c>
      <c r="H620" s="35">
        <f t="shared" si="18"/>
        <v>0</v>
      </c>
      <c r="I620" s="15">
        <f t="shared" si="3"/>
        <v>56.86738649990987</v>
      </c>
    </row>
    <row r="621" spans="1:9" ht="30">
      <c r="A621" s="29">
        <v>1106</v>
      </c>
      <c r="B621" s="14" t="s">
        <v>359</v>
      </c>
      <c r="C621" s="34">
        <f aca="true" t="shared" si="19" ref="C621:H621">+C102</f>
        <v>9874858000</v>
      </c>
      <c r="D621" s="34">
        <f t="shared" si="19"/>
        <v>0</v>
      </c>
      <c r="E621" s="34">
        <f t="shared" si="19"/>
        <v>9874858000</v>
      </c>
      <c r="F621" s="34">
        <f t="shared" si="19"/>
        <v>7236611210</v>
      </c>
      <c r="G621" s="34">
        <f t="shared" si="19"/>
        <v>2638246790</v>
      </c>
      <c r="H621" s="34">
        <f t="shared" si="19"/>
        <v>0</v>
      </c>
      <c r="I621" s="15">
        <f t="shared" si="3"/>
        <v>73.28319262920034</v>
      </c>
    </row>
    <row r="622" spans="1:9" ht="30">
      <c r="A622" s="29">
        <v>1106</v>
      </c>
      <c r="B622" s="14" t="s">
        <v>360</v>
      </c>
      <c r="C622" s="34">
        <f aca="true" t="shared" si="20" ref="C622:H622">+C115</f>
        <v>3556716000</v>
      </c>
      <c r="D622" s="34">
        <f t="shared" si="20"/>
        <v>4320000000</v>
      </c>
      <c r="E622" s="34">
        <f t="shared" si="20"/>
        <v>7876716000</v>
      </c>
      <c r="F622" s="34">
        <f t="shared" si="20"/>
        <v>2659590270</v>
      </c>
      <c r="G622" s="34">
        <f t="shared" si="20"/>
        <v>5217125730</v>
      </c>
      <c r="H622" s="34">
        <f t="shared" si="20"/>
        <v>0</v>
      </c>
      <c r="I622" s="15">
        <f t="shared" si="3"/>
        <v>33.765217255516134</v>
      </c>
    </row>
    <row r="623" spans="1:9" ht="30">
      <c r="A623" s="29">
        <v>1106</v>
      </c>
      <c r="B623" s="14" t="s">
        <v>361</v>
      </c>
      <c r="C623" s="36">
        <f aca="true" t="shared" si="21" ref="C623:H623">+C117</f>
        <v>508102000</v>
      </c>
      <c r="D623" s="36">
        <f t="shared" si="21"/>
        <v>480000000</v>
      </c>
      <c r="E623" s="36">
        <f t="shared" si="21"/>
        <v>988102000</v>
      </c>
      <c r="F623" s="36">
        <f t="shared" si="21"/>
        <v>375504376</v>
      </c>
      <c r="G623" s="36">
        <f t="shared" si="21"/>
        <v>612597624</v>
      </c>
      <c r="H623" s="36">
        <f t="shared" si="21"/>
        <v>0</v>
      </c>
      <c r="I623" s="15">
        <f t="shared" si="3"/>
        <v>38.00259244490953</v>
      </c>
    </row>
    <row r="624" spans="1:9" ht="30">
      <c r="A624" s="29">
        <v>1106</v>
      </c>
      <c r="B624" s="14" t="s">
        <v>362</v>
      </c>
      <c r="C624" s="35">
        <f aca="true" t="shared" si="22" ref="C624:H624">+C123</f>
        <v>5341180000</v>
      </c>
      <c r="D624" s="35">
        <f t="shared" si="22"/>
        <v>0</v>
      </c>
      <c r="E624" s="35">
        <f t="shared" si="22"/>
        <v>5341180000</v>
      </c>
      <c r="F624" s="35">
        <f t="shared" si="22"/>
        <v>3845220302</v>
      </c>
      <c r="G624" s="35">
        <f t="shared" si="22"/>
        <v>1495959698</v>
      </c>
      <c r="H624" s="35">
        <f t="shared" si="22"/>
        <v>0</v>
      </c>
      <c r="I624" s="15">
        <f t="shared" si="3"/>
        <v>71.99196248768999</v>
      </c>
    </row>
    <row r="625" spans="1:9" ht="30">
      <c r="A625" s="29">
        <v>1106</v>
      </c>
      <c r="B625" s="14" t="s">
        <v>363</v>
      </c>
      <c r="C625" s="35">
        <f aca="true" t="shared" si="23" ref="C625:H625">+C31+C150+C187+C269</f>
        <v>39354818000</v>
      </c>
      <c r="D625" s="35">
        <f t="shared" si="23"/>
        <v>0</v>
      </c>
      <c r="E625" s="35">
        <f t="shared" si="23"/>
        <v>39354818000</v>
      </c>
      <c r="F625" s="35">
        <f t="shared" si="23"/>
        <v>22450152050</v>
      </c>
      <c r="G625" s="35">
        <f t="shared" si="23"/>
        <v>16904665950</v>
      </c>
      <c r="H625" s="35">
        <f t="shared" si="23"/>
        <v>0</v>
      </c>
      <c r="I625" s="15">
        <f t="shared" si="3"/>
        <v>57.04549834279503</v>
      </c>
    </row>
    <row r="626" spans="1:9" ht="30">
      <c r="A626" s="29">
        <v>1106</v>
      </c>
      <c r="B626" s="14" t="s">
        <v>364</v>
      </c>
      <c r="C626" s="35">
        <f aca="true" t="shared" si="24" ref="C626:H626">+C129</f>
        <v>2196809000</v>
      </c>
      <c r="D626" s="35">
        <f t="shared" si="24"/>
        <v>516326582</v>
      </c>
      <c r="E626" s="35">
        <f t="shared" si="24"/>
        <v>2713135582</v>
      </c>
      <c r="F626" s="35">
        <f t="shared" si="24"/>
        <v>1630271173</v>
      </c>
      <c r="G626" s="35">
        <f t="shared" si="24"/>
        <v>1082864409</v>
      </c>
      <c r="H626" s="35">
        <f t="shared" si="24"/>
        <v>0</v>
      </c>
      <c r="I626" s="15">
        <f t="shared" si="3"/>
        <v>60.08808346386576</v>
      </c>
    </row>
    <row r="627" spans="1:9" ht="30">
      <c r="A627" s="29">
        <v>1106</v>
      </c>
      <c r="B627" s="14" t="s">
        <v>365</v>
      </c>
      <c r="C627" s="35">
        <f aca="true" t="shared" si="25" ref="C627:H627">+C108</f>
        <v>780888000</v>
      </c>
      <c r="D627" s="35">
        <f t="shared" si="25"/>
        <v>0</v>
      </c>
      <c r="E627" s="35">
        <f t="shared" si="25"/>
        <v>780888000</v>
      </c>
      <c r="F627" s="35">
        <f t="shared" si="25"/>
        <v>553006397</v>
      </c>
      <c r="G627" s="35">
        <f t="shared" si="25"/>
        <v>227881603</v>
      </c>
      <c r="H627" s="35">
        <f t="shared" si="25"/>
        <v>0</v>
      </c>
      <c r="I627" s="15">
        <f t="shared" si="3"/>
        <v>70.81763287436867</v>
      </c>
    </row>
    <row r="628" spans="1:9" ht="45">
      <c r="A628" s="29">
        <v>1106</v>
      </c>
      <c r="B628" s="14" t="s">
        <v>366</v>
      </c>
      <c r="C628" s="35">
        <f aca="true" t="shared" si="26" ref="C628:H628">+C96</f>
        <v>1557771000</v>
      </c>
      <c r="D628" s="35">
        <f t="shared" si="26"/>
        <v>0</v>
      </c>
      <c r="E628" s="35">
        <f t="shared" si="26"/>
        <v>1557771000</v>
      </c>
      <c r="F628" s="35">
        <f t="shared" si="26"/>
        <v>1152217389</v>
      </c>
      <c r="G628" s="35">
        <f t="shared" si="26"/>
        <v>405553611</v>
      </c>
      <c r="H628" s="35">
        <f t="shared" si="26"/>
        <v>0</v>
      </c>
      <c r="I628" s="15">
        <f t="shared" si="3"/>
        <v>73.96577475123108</v>
      </c>
    </row>
    <row r="629" spans="1:9" ht="30">
      <c r="A629" s="29">
        <v>1106</v>
      </c>
      <c r="B629" s="14" t="s">
        <v>367</v>
      </c>
      <c r="C629" s="35">
        <f aca="true" t="shared" si="27" ref="C629:H629">+C66</f>
        <v>2196809000</v>
      </c>
      <c r="D629" s="35">
        <f t="shared" si="27"/>
        <v>0</v>
      </c>
      <c r="E629" s="35">
        <f t="shared" si="27"/>
        <v>2196809000</v>
      </c>
      <c r="F629" s="35">
        <f t="shared" si="27"/>
        <v>0</v>
      </c>
      <c r="G629" s="35">
        <f t="shared" si="27"/>
        <v>2196809000</v>
      </c>
      <c r="H629" s="35">
        <f t="shared" si="27"/>
        <v>0</v>
      </c>
      <c r="I629" s="15">
        <f t="shared" si="3"/>
        <v>0</v>
      </c>
    </row>
    <row r="630" spans="1:9" ht="30">
      <c r="A630" s="29">
        <v>1106</v>
      </c>
      <c r="B630" s="14" t="s">
        <v>368</v>
      </c>
      <c r="C630" s="35">
        <f aca="true" t="shared" si="28" ref="C630:H630">+C90</f>
        <v>4658753000</v>
      </c>
      <c r="D630" s="35">
        <f t="shared" si="28"/>
        <v>0</v>
      </c>
      <c r="E630" s="35">
        <f t="shared" si="28"/>
        <v>4658753000</v>
      </c>
      <c r="F630" s="35">
        <f t="shared" si="28"/>
        <v>3853811669</v>
      </c>
      <c r="G630" s="35">
        <f t="shared" si="28"/>
        <v>804941331</v>
      </c>
      <c r="H630" s="35">
        <f t="shared" si="28"/>
        <v>0</v>
      </c>
      <c r="I630" s="15">
        <f t="shared" si="3"/>
        <v>82.7219573349349</v>
      </c>
    </row>
    <row r="631" spans="1:9" ht="31.5">
      <c r="A631" s="29">
        <v>1106</v>
      </c>
      <c r="B631" s="12" t="s">
        <v>369</v>
      </c>
      <c r="C631" s="13">
        <f aca="true" t="shared" si="29" ref="C631:H631">+C632+C638+C642+C644+C646+C652+C654+C657</f>
        <v>318382405628</v>
      </c>
      <c r="D631" s="13">
        <f t="shared" si="29"/>
        <v>-51037955080</v>
      </c>
      <c r="E631" s="13">
        <f t="shared" si="29"/>
        <v>267344450548</v>
      </c>
      <c r="F631" s="13">
        <f t="shared" si="29"/>
        <v>131787220592</v>
      </c>
      <c r="G631" s="13">
        <f t="shared" si="29"/>
        <v>135557229956</v>
      </c>
      <c r="H631" s="13">
        <f t="shared" si="29"/>
        <v>-446479</v>
      </c>
      <c r="I631" s="11">
        <f t="shared" si="3"/>
        <v>49.29491535053893</v>
      </c>
    </row>
    <row r="632" spans="1:9" ht="47.25">
      <c r="A632" s="29">
        <v>1106</v>
      </c>
      <c r="B632" s="12" t="s">
        <v>370</v>
      </c>
      <c r="C632" s="16">
        <f aca="true" t="shared" si="30" ref="C632:H632">SUM(C633:C637)</f>
        <v>208767231000</v>
      </c>
      <c r="D632" s="16">
        <f t="shared" si="30"/>
        <v>-76823098000</v>
      </c>
      <c r="E632" s="16">
        <f t="shared" si="30"/>
        <v>131944133000</v>
      </c>
      <c r="F632" s="16">
        <f t="shared" si="30"/>
        <v>43184843800</v>
      </c>
      <c r="G632" s="16">
        <f t="shared" si="30"/>
        <v>88759289200</v>
      </c>
      <c r="H632" s="16">
        <f t="shared" si="30"/>
        <v>0</v>
      </c>
      <c r="I632" s="11">
        <f t="shared" si="3"/>
        <v>32.729643083107</v>
      </c>
    </row>
    <row r="633" spans="1:9" ht="45">
      <c r="A633" s="29">
        <v>1106</v>
      </c>
      <c r="B633" s="17" t="s">
        <v>371</v>
      </c>
      <c r="C633" s="37">
        <f aca="true" t="shared" si="31" ref="C633:H633">+C33+C152+C189+C271+C316+C329+C332+C335</f>
        <v>146377878000</v>
      </c>
      <c r="D633" s="37">
        <f t="shared" si="31"/>
        <v>-54159815000</v>
      </c>
      <c r="E633" s="37">
        <f t="shared" si="31"/>
        <v>92218063000</v>
      </c>
      <c r="F633" s="37">
        <f t="shared" si="31"/>
        <v>31716876000</v>
      </c>
      <c r="G633" s="37">
        <f t="shared" si="31"/>
        <v>60501187000</v>
      </c>
      <c r="H633" s="37">
        <f t="shared" si="31"/>
        <v>0</v>
      </c>
      <c r="I633" s="15">
        <f t="shared" si="3"/>
        <v>34.39334439284416</v>
      </c>
    </row>
    <row r="634" spans="1:9" ht="45">
      <c r="A634" s="29">
        <v>1106</v>
      </c>
      <c r="B634" s="17" t="s">
        <v>372</v>
      </c>
      <c r="C634" s="37">
        <f aca="true" t="shared" si="32" ref="C634:H634">+C35+C154+C191+C273+C318+C338+C341+C344</f>
        <v>50690184000</v>
      </c>
      <c r="D634" s="37">
        <f t="shared" si="32"/>
        <v>-18755368000</v>
      </c>
      <c r="E634" s="37">
        <f t="shared" si="32"/>
        <v>31934816000</v>
      </c>
      <c r="F634" s="37">
        <f t="shared" si="32"/>
        <v>6934303984</v>
      </c>
      <c r="G634" s="37">
        <f t="shared" si="32"/>
        <v>25000512016</v>
      </c>
      <c r="H634" s="37">
        <f t="shared" si="32"/>
        <v>0</v>
      </c>
      <c r="I634" s="15">
        <f t="shared" si="3"/>
        <v>21.713931227911253</v>
      </c>
    </row>
    <row r="635" spans="1:9" ht="60">
      <c r="A635" s="29">
        <v>1106</v>
      </c>
      <c r="B635" s="18" t="s">
        <v>373</v>
      </c>
      <c r="C635" s="37">
        <f aca="true" t="shared" si="33" ref="C635:H635">+C37+C156+C193+C275+C320+C347+C350+C353</f>
        <v>9604268000</v>
      </c>
      <c r="D635" s="37">
        <f t="shared" si="33"/>
        <v>-3553579000</v>
      </c>
      <c r="E635" s="37">
        <f t="shared" si="33"/>
        <v>6050689000</v>
      </c>
      <c r="F635" s="37">
        <f t="shared" si="33"/>
        <v>3624465896</v>
      </c>
      <c r="G635" s="37">
        <f t="shared" si="33"/>
        <v>2426223104</v>
      </c>
      <c r="H635" s="37">
        <f t="shared" si="33"/>
        <v>0</v>
      </c>
      <c r="I635" s="15">
        <f t="shared" si="3"/>
        <v>59.901705342978296</v>
      </c>
    </row>
    <row r="636" spans="1:9" ht="45">
      <c r="A636" s="29">
        <v>1106</v>
      </c>
      <c r="B636" s="17" t="s">
        <v>374</v>
      </c>
      <c r="C636" s="37">
        <f aca="true" t="shared" si="34" ref="C636:H636">+C39+C158+C195+C277+C322+C368+C371+C374</f>
        <v>476527000</v>
      </c>
      <c r="D636" s="37">
        <f t="shared" si="34"/>
        <v>-176315000</v>
      </c>
      <c r="E636" s="37">
        <f t="shared" si="34"/>
        <v>300212000</v>
      </c>
      <c r="F636" s="37">
        <f t="shared" si="34"/>
        <v>302742360</v>
      </c>
      <c r="G636" s="37">
        <f t="shared" si="34"/>
        <v>-2530360</v>
      </c>
      <c r="H636" s="37">
        <f t="shared" si="34"/>
        <v>0</v>
      </c>
      <c r="I636" s="15">
        <f t="shared" si="3"/>
        <v>100.8428577138822</v>
      </c>
    </row>
    <row r="637" spans="1:9" ht="45">
      <c r="A637" s="29">
        <v>1106</v>
      </c>
      <c r="B637" s="17" t="s">
        <v>375</v>
      </c>
      <c r="C637" s="37">
        <f aca="true" t="shared" si="35" ref="C637:H637">+C41+C160+C197+C279+C324+C356+C359+C362+C365</f>
        <v>1618374000</v>
      </c>
      <c r="D637" s="37">
        <f t="shared" si="35"/>
        <v>-178021000</v>
      </c>
      <c r="E637" s="37">
        <f t="shared" si="35"/>
        <v>1440353000</v>
      </c>
      <c r="F637" s="37">
        <f t="shared" si="35"/>
        <v>606455560</v>
      </c>
      <c r="G637" s="37">
        <f t="shared" si="35"/>
        <v>833897440</v>
      </c>
      <c r="H637" s="37">
        <f t="shared" si="35"/>
        <v>0</v>
      </c>
      <c r="I637" s="15">
        <f t="shared" si="3"/>
        <v>42.104647957827005</v>
      </c>
    </row>
    <row r="638" spans="1:9" ht="31.5">
      <c r="A638" s="29">
        <v>1106</v>
      </c>
      <c r="B638" s="12" t="s">
        <v>376</v>
      </c>
      <c r="C638" s="13">
        <f aca="true" t="shared" si="36" ref="C638:H638">+C639+C640+C641</f>
        <v>23493371000</v>
      </c>
      <c r="D638" s="13">
        <f t="shared" si="36"/>
        <v>0</v>
      </c>
      <c r="E638" s="13">
        <f t="shared" si="36"/>
        <v>23493371000</v>
      </c>
      <c r="F638" s="13">
        <f t="shared" si="36"/>
        <v>17459794061</v>
      </c>
      <c r="G638" s="13">
        <f t="shared" si="36"/>
        <v>6033576939</v>
      </c>
      <c r="H638" s="13">
        <f t="shared" si="36"/>
        <v>0</v>
      </c>
      <c r="I638" s="11">
        <f t="shared" si="3"/>
        <v>74.31795999390637</v>
      </c>
    </row>
    <row r="639" spans="1:9" ht="30">
      <c r="A639" s="29">
        <v>1106</v>
      </c>
      <c r="B639" s="14" t="s">
        <v>377</v>
      </c>
      <c r="C639" s="35">
        <f aca="true" t="shared" si="37" ref="C639:H639">+C206</f>
        <v>7897021000</v>
      </c>
      <c r="D639" s="35">
        <f t="shared" si="37"/>
        <v>0</v>
      </c>
      <c r="E639" s="35">
        <f t="shared" si="37"/>
        <v>7897021000</v>
      </c>
      <c r="F639" s="35">
        <f t="shared" si="37"/>
        <v>5408805668</v>
      </c>
      <c r="G639" s="35">
        <f t="shared" si="37"/>
        <v>2488215332</v>
      </c>
      <c r="H639" s="35">
        <f t="shared" si="37"/>
        <v>0</v>
      </c>
      <c r="I639" s="15">
        <f t="shared" si="3"/>
        <v>68.49172197971868</v>
      </c>
    </row>
    <row r="640" spans="1:9" ht="30">
      <c r="A640" s="29">
        <v>1106</v>
      </c>
      <c r="B640" s="14" t="s">
        <v>378</v>
      </c>
      <c r="C640" s="35">
        <f aca="true" t="shared" si="38" ref="C640:H640">+C214</f>
        <v>6246508000</v>
      </c>
      <c r="D640" s="35">
        <f t="shared" si="38"/>
        <v>0</v>
      </c>
      <c r="E640" s="35">
        <f t="shared" si="38"/>
        <v>6246508000</v>
      </c>
      <c r="F640" s="35">
        <f t="shared" si="38"/>
        <v>3343236500</v>
      </c>
      <c r="G640" s="35">
        <f t="shared" si="38"/>
        <v>2903271500</v>
      </c>
      <c r="H640" s="35">
        <f t="shared" si="38"/>
        <v>0</v>
      </c>
      <c r="I640" s="15">
        <f t="shared" si="3"/>
        <v>53.52168763731672</v>
      </c>
    </row>
    <row r="641" spans="1:9" ht="45">
      <c r="A641" s="29">
        <v>1106</v>
      </c>
      <c r="B641" s="14" t="s">
        <v>379</v>
      </c>
      <c r="C641" s="35">
        <f aca="true" t="shared" si="39" ref="C641:H641">+C224</f>
        <v>9349842000</v>
      </c>
      <c r="D641" s="35">
        <f t="shared" si="39"/>
        <v>0</v>
      </c>
      <c r="E641" s="35">
        <f t="shared" si="39"/>
        <v>9349842000</v>
      </c>
      <c r="F641" s="35">
        <f t="shared" si="39"/>
        <v>8707751893</v>
      </c>
      <c r="G641" s="35">
        <f t="shared" si="39"/>
        <v>642090107</v>
      </c>
      <c r="H641" s="35">
        <f t="shared" si="39"/>
        <v>0</v>
      </c>
      <c r="I641" s="15">
        <f t="shared" si="3"/>
        <v>93.13261008046982</v>
      </c>
    </row>
    <row r="642" spans="1:9" ht="15.75">
      <c r="A642" s="29">
        <v>1106</v>
      </c>
      <c r="B642" s="12" t="s">
        <v>380</v>
      </c>
      <c r="C642" s="13">
        <f aca="true" t="shared" si="40" ref="C642:H642">+C643</f>
        <v>10325227000</v>
      </c>
      <c r="D642" s="13">
        <f t="shared" si="40"/>
        <v>0</v>
      </c>
      <c r="E642" s="13">
        <f t="shared" si="40"/>
        <v>10325227000</v>
      </c>
      <c r="F642" s="13">
        <f t="shared" si="40"/>
        <v>7144391563</v>
      </c>
      <c r="G642" s="13">
        <f t="shared" si="40"/>
        <v>3180835437</v>
      </c>
      <c r="H642" s="13">
        <f t="shared" si="40"/>
        <v>-446479</v>
      </c>
      <c r="I642" s="11">
        <f t="shared" si="3"/>
        <v>69.19355441773823</v>
      </c>
    </row>
    <row r="643" spans="1:9" ht="30">
      <c r="A643" s="29">
        <v>1106</v>
      </c>
      <c r="B643" s="14" t="s">
        <v>381</v>
      </c>
      <c r="C643" s="35">
        <f aca="true" t="shared" si="41" ref="C643:H643">+C43+C162+C199+C250+C281</f>
        <v>10325227000</v>
      </c>
      <c r="D643" s="35">
        <f t="shared" si="41"/>
        <v>0</v>
      </c>
      <c r="E643" s="35">
        <f t="shared" si="41"/>
        <v>10325227000</v>
      </c>
      <c r="F643" s="35">
        <f t="shared" si="41"/>
        <v>7144391563</v>
      </c>
      <c r="G643" s="35">
        <f t="shared" si="41"/>
        <v>3180835437</v>
      </c>
      <c r="H643" s="35">
        <f t="shared" si="41"/>
        <v>-446479</v>
      </c>
      <c r="I643" s="15">
        <f t="shared" si="3"/>
        <v>69.19355441773823</v>
      </c>
    </row>
    <row r="644" spans="1:9" ht="15.75">
      <c r="A644" s="29">
        <v>1106</v>
      </c>
      <c r="B644" s="12" t="s">
        <v>382</v>
      </c>
      <c r="C644" s="13">
        <f aca="true" t="shared" si="42" ref="C644:H644">+C645</f>
        <v>28124189000</v>
      </c>
      <c r="D644" s="13">
        <f t="shared" si="42"/>
        <v>3228069749</v>
      </c>
      <c r="E644" s="13">
        <f t="shared" si="42"/>
        <v>31352258749</v>
      </c>
      <c r="F644" s="13">
        <f t="shared" si="42"/>
        <v>15900824333</v>
      </c>
      <c r="G644" s="13">
        <f t="shared" si="42"/>
        <v>15451434416</v>
      </c>
      <c r="H644" s="13">
        <f t="shared" si="42"/>
        <v>0</v>
      </c>
      <c r="I644" s="11">
        <f t="shared" si="3"/>
        <v>50.71667869386657</v>
      </c>
    </row>
    <row r="645" spans="1:9" ht="30">
      <c r="A645" s="29">
        <v>1106</v>
      </c>
      <c r="B645" s="14" t="s">
        <v>383</v>
      </c>
      <c r="C645" s="35">
        <f aca="true" t="shared" si="43" ref="C645:H645">+C234</f>
        <v>28124189000</v>
      </c>
      <c r="D645" s="35">
        <f t="shared" si="43"/>
        <v>3228069749</v>
      </c>
      <c r="E645" s="35">
        <f t="shared" si="43"/>
        <v>31352258749</v>
      </c>
      <c r="F645" s="35">
        <f t="shared" si="43"/>
        <v>15900824333</v>
      </c>
      <c r="G645" s="35">
        <f t="shared" si="43"/>
        <v>15451434416</v>
      </c>
      <c r="H645" s="35">
        <f t="shared" si="43"/>
        <v>0</v>
      </c>
      <c r="I645" s="15">
        <f t="shared" si="3"/>
        <v>50.71667869386657</v>
      </c>
    </row>
    <row r="646" spans="1:9" ht="31.5">
      <c r="A646" s="29">
        <v>1106</v>
      </c>
      <c r="B646" s="12" t="s">
        <v>384</v>
      </c>
      <c r="C646" s="13">
        <f aca="true" t="shared" si="44" ref="C646:H646">+C647+C648+C649+C650+C651</f>
        <v>41425549628</v>
      </c>
      <c r="D646" s="13">
        <f t="shared" si="44"/>
        <v>20142878253</v>
      </c>
      <c r="E646" s="13">
        <f t="shared" si="44"/>
        <v>61568427881</v>
      </c>
      <c r="F646" s="13">
        <f t="shared" si="44"/>
        <v>42174876484</v>
      </c>
      <c r="G646" s="13">
        <f t="shared" si="44"/>
        <v>19393551397</v>
      </c>
      <c r="H646" s="13">
        <f t="shared" si="44"/>
        <v>0</v>
      </c>
      <c r="I646" s="15">
        <f t="shared" si="3"/>
        <v>68.50081760332742</v>
      </c>
    </row>
    <row r="647" spans="1:9" ht="45">
      <c r="A647" s="29">
        <v>1106</v>
      </c>
      <c r="B647" s="14" t="s">
        <v>385</v>
      </c>
      <c r="C647" s="35">
        <f aca="true" t="shared" si="45" ref="C647:H647">+C377</f>
        <v>16567892000</v>
      </c>
      <c r="D647" s="35">
        <f t="shared" si="45"/>
        <v>-723399304</v>
      </c>
      <c r="E647" s="35">
        <f t="shared" si="45"/>
        <v>15844492696</v>
      </c>
      <c r="F647" s="35">
        <f t="shared" si="45"/>
        <v>15844492966</v>
      </c>
      <c r="G647" s="35">
        <f t="shared" si="45"/>
        <v>-270</v>
      </c>
      <c r="H647" s="35">
        <f t="shared" si="45"/>
        <v>0</v>
      </c>
      <c r="I647" s="15">
        <f t="shared" si="3"/>
        <v>100.00000170406213</v>
      </c>
    </row>
    <row r="648" spans="1:9" ht="45">
      <c r="A648" s="29">
        <v>1106</v>
      </c>
      <c r="B648" s="14" t="s">
        <v>386</v>
      </c>
      <c r="C648" s="35">
        <f aca="true" t="shared" si="46" ref="C648:H648">+C71</f>
        <v>144990000</v>
      </c>
      <c r="D648" s="35">
        <f t="shared" si="46"/>
        <v>0</v>
      </c>
      <c r="E648" s="35">
        <f t="shared" si="46"/>
        <v>144990000</v>
      </c>
      <c r="F648" s="35">
        <f t="shared" si="46"/>
        <v>0</v>
      </c>
      <c r="G648" s="35">
        <f t="shared" si="46"/>
        <v>144990000</v>
      </c>
      <c r="H648" s="35">
        <f t="shared" si="46"/>
        <v>0</v>
      </c>
      <c r="I648" s="15">
        <f t="shared" si="3"/>
        <v>0</v>
      </c>
    </row>
    <row r="649" spans="1:9" ht="45">
      <c r="A649" s="29">
        <v>1106</v>
      </c>
      <c r="B649" s="14" t="s">
        <v>387</v>
      </c>
      <c r="C649" s="35">
        <f aca="true" t="shared" si="47" ref="C649:H649">+C74</f>
        <v>62718000</v>
      </c>
      <c r="D649" s="35">
        <f t="shared" si="47"/>
        <v>0</v>
      </c>
      <c r="E649" s="35">
        <f t="shared" si="47"/>
        <v>62718000</v>
      </c>
      <c r="F649" s="35">
        <f t="shared" si="47"/>
        <v>0</v>
      </c>
      <c r="G649" s="35">
        <f t="shared" si="47"/>
        <v>62718000</v>
      </c>
      <c r="H649" s="35">
        <f t="shared" si="47"/>
        <v>0</v>
      </c>
      <c r="I649" s="15">
        <f t="shared" si="3"/>
        <v>0</v>
      </c>
    </row>
    <row r="650" spans="1:9" ht="15">
      <c r="A650" s="29"/>
      <c r="B650" s="19" t="s">
        <v>388</v>
      </c>
      <c r="C650" s="35">
        <f aca="true" t="shared" si="48" ref="C650:H650">+C291+C293</f>
        <v>0</v>
      </c>
      <c r="D650" s="35">
        <f t="shared" si="48"/>
        <v>12195109229</v>
      </c>
      <c r="E650" s="35">
        <f t="shared" si="48"/>
        <v>12195109229</v>
      </c>
      <c r="F650" s="35">
        <f t="shared" si="48"/>
        <v>1115254731</v>
      </c>
      <c r="G650" s="35">
        <f t="shared" si="48"/>
        <v>11079854498</v>
      </c>
      <c r="H650" s="35">
        <f t="shared" si="48"/>
        <v>0</v>
      </c>
      <c r="I650" s="15">
        <f t="shared" si="3"/>
        <v>9.145098334567775</v>
      </c>
    </row>
    <row r="651" spans="1:9" ht="60">
      <c r="A651" s="29" t="s">
        <v>480</v>
      </c>
      <c r="B651" s="14" t="s">
        <v>389</v>
      </c>
      <c r="C651" s="35">
        <f aca="true" t="shared" si="49" ref="C651:H651">+C295+C297</f>
        <v>24649949628</v>
      </c>
      <c r="D651" s="35">
        <f t="shared" si="49"/>
        <v>8671168328</v>
      </c>
      <c r="E651" s="35">
        <f t="shared" si="49"/>
        <v>33321117956</v>
      </c>
      <c r="F651" s="35">
        <f t="shared" si="49"/>
        <v>25215128787</v>
      </c>
      <c r="G651" s="35">
        <f t="shared" si="49"/>
        <v>8105989169</v>
      </c>
      <c r="H651" s="35">
        <f t="shared" si="49"/>
        <v>0</v>
      </c>
      <c r="I651" s="15">
        <f t="shared" si="3"/>
        <v>75.67311763157578</v>
      </c>
    </row>
    <row r="652" spans="1:9" ht="31.5">
      <c r="A652" s="29">
        <v>1106</v>
      </c>
      <c r="B652" s="12" t="s">
        <v>390</v>
      </c>
      <c r="C652" s="13">
        <f aca="true" t="shared" si="50" ref="C652:H652">+C653</f>
        <v>1096176000</v>
      </c>
      <c r="D652" s="13">
        <f t="shared" si="50"/>
        <v>0</v>
      </c>
      <c r="E652" s="13">
        <f t="shared" si="50"/>
        <v>1096176000</v>
      </c>
      <c r="F652" s="13">
        <f t="shared" si="50"/>
        <v>993329073</v>
      </c>
      <c r="G652" s="13">
        <f t="shared" si="50"/>
        <v>102846927</v>
      </c>
      <c r="H652" s="13">
        <f t="shared" si="50"/>
        <v>0</v>
      </c>
      <c r="I652" s="11">
        <f t="shared" si="3"/>
        <v>90.61766294828568</v>
      </c>
    </row>
    <row r="653" spans="1:9" ht="30">
      <c r="A653" s="29">
        <v>1106</v>
      </c>
      <c r="B653" s="14" t="s">
        <v>391</v>
      </c>
      <c r="C653" s="35">
        <f aca="true" t="shared" si="51" ref="C653:H653">+C60</f>
        <v>1096176000</v>
      </c>
      <c r="D653" s="35">
        <f t="shared" si="51"/>
        <v>0</v>
      </c>
      <c r="E653" s="35">
        <f t="shared" si="51"/>
        <v>1096176000</v>
      </c>
      <c r="F653" s="35">
        <f t="shared" si="51"/>
        <v>993329073</v>
      </c>
      <c r="G653" s="35">
        <f t="shared" si="51"/>
        <v>102846927</v>
      </c>
      <c r="H653" s="35">
        <f t="shared" si="51"/>
        <v>0</v>
      </c>
      <c r="I653" s="15">
        <f t="shared" si="3"/>
        <v>90.61766294828568</v>
      </c>
    </row>
    <row r="654" spans="1:9" ht="15.75">
      <c r="A654" s="29">
        <v>1106</v>
      </c>
      <c r="B654" s="12" t="s">
        <v>392</v>
      </c>
      <c r="C654" s="13">
        <f>+C655</f>
        <v>5001508000</v>
      </c>
      <c r="D654" s="13">
        <f aca="true" t="shared" si="52" ref="D654:H655">+D655</f>
        <v>0</v>
      </c>
      <c r="E654" s="13">
        <f t="shared" si="52"/>
        <v>5001508000</v>
      </c>
      <c r="F654" s="13">
        <f t="shared" si="52"/>
        <v>3679131058</v>
      </c>
      <c r="G654" s="13">
        <f t="shared" si="52"/>
        <v>1322376942</v>
      </c>
      <c r="H654" s="13">
        <f t="shared" si="52"/>
        <v>0</v>
      </c>
      <c r="I654" s="11">
        <f t="shared" si="3"/>
        <v>73.56043533270366</v>
      </c>
    </row>
    <row r="655" spans="1:9" ht="31.5">
      <c r="A655" s="29">
        <v>1106</v>
      </c>
      <c r="B655" s="12" t="s">
        <v>393</v>
      </c>
      <c r="C655" s="13">
        <f>+C656</f>
        <v>5001508000</v>
      </c>
      <c r="D655" s="13">
        <f t="shared" si="52"/>
        <v>0</v>
      </c>
      <c r="E655" s="13">
        <f t="shared" si="52"/>
        <v>5001508000</v>
      </c>
      <c r="F655" s="13">
        <f t="shared" si="52"/>
        <v>3679131058</v>
      </c>
      <c r="G655" s="13">
        <f t="shared" si="52"/>
        <v>1322376942</v>
      </c>
      <c r="H655" s="13">
        <f t="shared" si="52"/>
        <v>0</v>
      </c>
      <c r="I655" s="15">
        <f t="shared" si="3"/>
        <v>73.56043533270366</v>
      </c>
    </row>
    <row r="656" spans="1:9" ht="30">
      <c r="A656" s="29">
        <v>1106</v>
      </c>
      <c r="B656" s="14" t="s">
        <v>394</v>
      </c>
      <c r="C656" s="35">
        <f aca="true" t="shared" si="53" ref="C656:H656">+C45+C164+C201+C283</f>
        <v>5001508000</v>
      </c>
      <c r="D656" s="35">
        <f t="shared" si="53"/>
        <v>0</v>
      </c>
      <c r="E656" s="35">
        <f t="shared" si="53"/>
        <v>5001508000</v>
      </c>
      <c r="F656" s="35">
        <f t="shared" si="53"/>
        <v>3679131058</v>
      </c>
      <c r="G656" s="35">
        <f t="shared" si="53"/>
        <v>1322376942</v>
      </c>
      <c r="H656" s="35">
        <f t="shared" si="53"/>
        <v>0</v>
      </c>
      <c r="I656" s="15">
        <f t="shared" si="3"/>
        <v>73.56043533270366</v>
      </c>
    </row>
    <row r="657" spans="1:9" ht="31.5">
      <c r="A657" s="29">
        <v>1106</v>
      </c>
      <c r="B657" s="12" t="s">
        <v>395</v>
      </c>
      <c r="C657" s="13">
        <f aca="true" t="shared" si="54" ref="C657:H657">+C658+C659+C660</f>
        <v>149154000</v>
      </c>
      <c r="D657" s="13">
        <f t="shared" si="54"/>
        <v>2414194918</v>
      </c>
      <c r="E657" s="13">
        <f t="shared" si="54"/>
        <v>2563348918</v>
      </c>
      <c r="F657" s="13">
        <f t="shared" si="54"/>
        <v>1250030220</v>
      </c>
      <c r="G657" s="13">
        <f t="shared" si="54"/>
        <v>1313318698</v>
      </c>
      <c r="H657" s="13">
        <f t="shared" si="54"/>
        <v>0</v>
      </c>
      <c r="I657" s="11">
        <f t="shared" si="3"/>
        <v>48.76551183579449</v>
      </c>
    </row>
    <row r="658" spans="1:9" ht="15">
      <c r="A658" s="29">
        <v>1106</v>
      </c>
      <c r="B658" s="14" t="s">
        <v>396</v>
      </c>
      <c r="C658" s="35">
        <f aca="true" t="shared" si="55" ref="C658:H658">+C47+C166+C203+C285</f>
        <v>149154000</v>
      </c>
      <c r="D658" s="35">
        <f t="shared" si="55"/>
        <v>0</v>
      </c>
      <c r="E658" s="35">
        <f t="shared" si="55"/>
        <v>149154000</v>
      </c>
      <c r="F658" s="35">
        <f t="shared" si="55"/>
        <v>0</v>
      </c>
      <c r="G658" s="35">
        <f t="shared" si="55"/>
        <v>149154000</v>
      </c>
      <c r="H658" s="35">
        <f t="shared" si="55"/>
        <v>0</v>
      </c>
      <c r="I658" s="15">
        <f t="shared" si="3"/>
        <v>0</v>
      </c>
    </row>
    <row r="659" spans="1:9" ht="15">
      <c r="A659" s="29"/>
      <c r="B659" s="19" t="s">
        <v>397</v>
      </c>
      <c r="C659" s="35">
        <f aca="true" t="shared" si="56" ref="C659:H659">+C380+C382+C384</f>
        <v>0</v>
      </c>
      <c r="D659" s="35">
        <f t="shared" si="56"/>
        <v>969164698</v>
      </c>
      <c r="E659" s="35">
        <f t="shared" si="56"/>
        <v>969164698</v>
      </c>
      <c r="F659" s="35">
        <f t="shared" si="56"/>
        <v>325000000</v>
      </c>
      <c r="G659" s="35">
        <f t="shared" si="56"/>
        <v>644164698</v>
      </c>
      <c r="H659" s="35">
        <f t="shared" si="56"/>
        <v>0</v>
      </c>
      <c r="I659" s="15">
        <f t="shared" si="3"/>
        <v>33.53403200412485</v>
      </c>
    </row>
    <row r="660" spans="1:9" ht="15">
      <c r="A660" s="29"/>
      <c r="B660" s="19" t="s">
        <v>486</v>
      </c>
      <c r="C660" s="35">
        <f aca="true" t="shared" si="57" ref="C660:H660">+C389+C391+C393+C395</f>
        <v>0</v>
      </c>
      <c r="D660" s="35">
        <f t="shared" si="57"/>
        <v>1445030220</v>
      </c>
      <c r="E660" s="35">
        <f t="shared" si="57"/>
        <v>1445030220</v>
      </c>
      <c r="F660" s="35">
        <f t="shared" si="57"/>
        <v>925030220</v>
      </c>
      <c r="G660" s="35">
        <f t="shared" si="57"/>
        <v>520000000</v>
      </c>
      <c r="H660" s="35">
        <f t="shared" si="57"/>
        <v>0</v>
      </c>
      <c r="I660" s="15">
        <f t="shared" si="3"/>
        <v>64.01459341106374</v>
      </c>
    </row>
    <row r="661" spans="1:9" ht="31.5">
      <c r="A661" s="29">
        <v>1106</v>
      </c>
      <c r="B661" s="12" t="s">
        <v>398</v>
      </c>
      <c r="C661" s="13">
        <f aca="true" t="shared" si="58" ref="C661:H661">+C662+C671+C684+C687+C688</f>
        <v>217534333695</v>
      </c>
      <c r="D661" s="13">
        <f t="shared" si="58"/>
        <v>173404596589</v>
      </c>
      <c r="E661" s="13">
        <f t="shared" si="58"/>
        <v>390938930284</v>
      </c>
      <c r="F661" s="13">
        <f t="shared" si="58"/>
        <v>127346983883</v>
      </c>
      <c r="G661" s="13">
        <f t="shared" si="58"/>
        <v>263591946401</v>
      </c>
      <c r="H661" s="13">
        <f t="shared" si="58"/>
        <v>0</v>
      </c>
      <c r="I661" s="11">
        <f t="shared" si="3"/>
        <v>32.574648881984714</v>
      </c>
    </row>
    <row r="662" spans="1:9" ht="31.5">
      <c r="A662" s="29">
        <v>1106</v>
      </c>
      <c r="B662" s="12" t="s">
        <v>399</v>
      </c>
      <c r="C662" s="13">
        <f aca="true" t="shared" si="59" ref="C662:H662">+C663</f>
        <v>9762165000</v>
      </c>
      <c r="D662" s="13">
        <f t="shared" si="59"/>
        <v>416678945</v>
      </c>
      <c r="E662" s="13">
        <f t="shared" si="59"/>
        <v>10178843945</v>
      </c>
      <c r="F662" s="13">
        <f t="shared" si="59"/>
        <v>6180236775</v>
      </c>
      <c r="G662" s="13">
        <f t="shared" si="59"/>
        <v>3998607170</v>
      </c>
      <c r="H662" s="13">
        <f t="shared" si="59"/>
        <v>0</v>
      </c>
      <c r="I662" s="15">
        <f t="shared" si="3"/>
        <v>60.71649008860014</v>
      </c>
    </row>
    <row r="663" spans="1:9" ht="15.75">
      <c r="A663" s="29">
        <v>1106</v>
      </c>
      <c r="B663" s="12" t="s">
        <v>400</v>
      </c>
      <c r="C663" s="13">
        <f aca="true" t="shared" si="60" ref="C663:H663">SUM(C664:C670)</f>
        <v>9762165000</v>
      </c>
      <c r="D663" s="13">
        <f t="shared" si="60"/>
        <v>416678945</v>
      </c>
      <c r="E663" s="13">
        <f t="shared" si="60"/>
        <v>10178843945</v>
      </c>
      <c r="F663" s="13">
        <f t="shared" si="60"/>
        <v>6180236775</v>
      </c>
      <c r="G663" s="13">
        <f t="shared" si="60"/>
        <v>3998607170</v>
      </c>
      <c r="H663" s="13">
        <f t="shared" si="60"/>
        <v>0</v>
      </c>
      <c r="I663" s="11">
        <f t="shared" si="3"/>
        <v>60.71649008860014</v>
      </c>
    </row>
    <row r="664" spans="1:9" ht="15">
      <c r="A664" s="29">
        <v>1106</v>
      </c>
      <c r="B664" s="14" t="s">
        <v>401</v>
      </c>
      <c r="C664" s="35">
        <f aca="true" t="shared" si="61" ref="C664:H664">+C49</f>
        <v>8287505000</v>
      </c>
      <c r="D664" s="35">
        <f t="shared" si="61"/>
        <v>0</v>
      </c>
      <c r="E664" s="35">
        <f t="shared" si="61"/>
        <v>8287505000</v>
      </c>
      <c r="F664" s="35">
        <f t="shared" si="61"/>
        <v>4889589476</v>
      </c>
      <c r="G664" s="35">
        <f t="shared" si="61"/>
        <v>3397915524</v>
      </c>
      <c r="H664" s="35">
        <f t="shared" si="61"/>
        <v>0</v>
      </c>
      <c r="I664" s="15">
        <f t="shared" si="3"/>
        <v>58.99953575895278</v>
      </c>
    </row>
    <row r="665" spans="1:9" ht="30">
      <c r="A665" s="29">
        <v>1106</v>
      </c>
      <c r="B665" s="14" t="s">
        <v>402</v>
      </c>
      <c r="C665" s="35">
        <f aca="true" t="shared" si="62" ref="C665:H665">+C211</f>
        <v>2308000</v>
      </c>
      <c r="D665" s="35">
        <f t="shared" si="62"/>
        <v>0</v>
      </c>
      <c r="E665" s="35">
        <f t="shared" si="62"/>
        <v>2308000</v>
      </c>
      <c r="F665" s="35">
        <f t="shared" si="62"/>
        <v>799054</v>
      </c>
      <c r="G665" s="35">
        <f t="shared" si="62"/>
        <v>1508946</v>
      </c>
      <c r="H665" s="35">
        <f t="shared" si="62"/>
        <v>0</v>
      </c>
      <c r="I665" s="15">
        <f t="shared" si="3"/>
        <v>34.62105719237435</v>
      </c>
    </row>
    <row r="666" spans="1:9" ht="45">
      <c r="A666" s="29">
        <v>1106</v>
      </c>
      <c r="B666" s="14" t="s">
        <v>403</v>
      </c>
      <c r="C666" s="35">
        <f aca="true" t="shared" si="63" ref="C666:H666">+C219</f>
        <v>257780000</v>
      </c>
      <c r="D666" s="35">
        <f t="shared" si="63"/>
        <v>0</v>
      </c>
      <c r="E666" s="35">
        <f t="shared" si="63"/>
        <v>257780000</v>
      </c>
      <c r="F666" s="35">
        <f t="shared" si="63"/>
        <v>294733694</v>
      </c>
      <c r="G666" s="35">
        <f t="shared" si="63"/>
        <v>-36953694</v>
      </c>
      <c r="H666" s="35">
        <f t="shared" si="63"/>
        <v>0</v>
      </c>
      <c r="I666" s="15">
        <f t="shared" si="3"/>
        <v>114.33536116067964</v>
      </c>
    </row>
    <row r="667" spans="1:9" ht="45">
      <c r="A667" s="29">
        <v>1106</v>
      </c>
      <c r="B667" s="14" t="s">
        <v>404</v>
      </c>
      <c r="C667" s="35">
        <f aca="true" t="shared" si="64" ref="C667:H667">+C229</f>
        <v>279670000</v>
      </c>
      <c r="D667" s="35">
        <f t="shared" si="64"/>
        <v>0</v>
      </c>
      <c r="E667" s="35">
        <f t="shared" si="64"/>
        <v>279670000</v>
      </c>
      <c r="F667" s="35">
        <f t="shared" si="64"/>
        <v>396183668</v>
      </c>
      <c r="G667" s="35">
        <f t="shared" si="64"/>
        <v>-116513668</v>
      </c>
      <c r="H667" s="35">
        <f t="shared" si="64"/>
        <v>0</v>
      </c>
      <c r="I667" s="15">
        <f t="shared" si="3"/>
        <v>141.66112489720027</v>
      </c>
    </row>
    <row r="668" spans="1:9" ht="45">
      <c r="A668" s="29">
        <v>1106</v>
      </c>
      <c r="B668" s="14" t="s">
        <v>405</v>
      </c>
      <c r="C668" s="35">
        <f aca="true" t="shared" si="65" ref="C668:H668">+C237</f>
        <v>251680000</v>
      </c>
      <c r="D668" s="35">
        <f t="shared" si="65"/>
        <v>416678945</v>
      </c>
      <c r="E668" s="35">
        <f t="shared" si="65"/>
        <v>668358945</v>
      </c>
      <c r="F668" s="35">
        <f t="shared" si="65"/>
        <v>134183264</v>
      </c>
      <c r="G668" s="35">
        <f t="shared" si="65"/>
        <v>534175681</v>
      </c>
      <c r="H668" s="35">
        <f t="shared" si="65"/>
        <v>0</v>
      </c>
      <c r="I668" s="15">
        <f aca="true" t="shared" si="66" ref="I668:I732">+F668/E668*100</f>
        <v>20.076526992542906</v>
      </c>
    </row>
    <row r="669" spans="1:9" ht="30">
      <c r="A669" s="29">
        <v>1106</v>
      </c>
      <c r="B669" s="14" t="s">
        <v>406</v>
      </c>
      <c r="C669" s="35">
        <f aca="true" t="shared" si="67" ref="C669:H669">+C51</f>
        <v>361844000</v>
      </c>
      <c r="D669" s="35">
        <f t="shared" si="67"/>
        <v>0</v>
      </c>
      <c r="E669" s="35">
        <f t="shared" si="67"/>
        <v>361844000</v>
      </c>
      <c r="F669" s="35">
        <f t="shared" si="67"/>
        <v>232847659</v>
      </c>
      <c r="G669" s="35">
        <f t="shared" si="67"/>
        <v>128996341</v>
      </c>
      <c r="H669" s="35">
        <f t="shared" si="67"/>
        <v>0</v>
      </c>
      <c r="I669" s="15">
        <f t="shared" si="66"/>
        <v>64.35028879848774</v>
      </c>
    </row>
    <row r="670" spans="1:9" ht="45">
      <c r="A670" s="29">
        <v>1106</v>
      </c>
      <c r="B670" s="14" t="s">
        <v>407</v>
      </c>
      <c r="C670" s="35">
        <f aca="true" t="shared" si="68" ref="C670:H670">+C245</f>
        <v>321378000</v>
      </c>
      <c r="D670" s="35">
        <f t="shared" si="68"/>
        <v>0</v>
      </c>
      <c r="E670" s="35">
        <f t="shared" si="68"/>
        <v>321378000</v>
      </c>
      <c r="F670" s="35">
        <f t="shared" si="68"/>
        <v>231899960</v>
      </c>
      <c r="G670" s="35">
        <f t="shared" si="68"/>
        <v>89478040</v>
      </c>
      <c r="H670" s="35">
        <f t="shared" si="68"/>
        <v>0</v>
      </c>
      <c r="I670" s="15">
        <f t="shared" si="66"/>
        <v>72.15800708200312</v>
      </c>
    </row>
    <row r="671" spans="1:9" ht="31.5">
      <c r="A671" s="29">
        <v>1106</v>
      </c>
      <c r="B671" s="12" t="s">
        <v>408</v>
      </c>
      <c r="C671" s="13">
        <f aca="true" t="shared" si="69" ref="C671:H671">+C672</f>
        <v>151598488695</v>
      </c>
      <c r="D671" s="13">
        <f t="shared" si="69"/>
        <v>37076708347</v>
      </c>
      <c r="E671" s="13">
        <f t="shared" si="69"/>
        <v>188675197042</v>
      </c>
      <c r="F671" s="13">
        <f t="shared" si="69"/>
        <v>49192721660</v>
      </c>
      <c r="G671" s="13">
        <f t="shared" si="69"/>
        <v>139482475382</v>
      </c>
      <c r="H671" s="13">
        <f t="shared" si="69"/>
        <v>0</v>
      </c>
      <c r="I671" s="11">
        <f t="shared" si="66"/>
        <v>26.07270188728064</v>
      </c>
    </row>
    <row r="672" spans="1:9" ht="31.5">
      <c r="A672" s="29">
        <v>1106</v>
      </c>
      <c r="B672" s="12" t="s">
        <v>409</v>
      </c>
      <c r="C672" s="13">
        <f aca="true" t="shared" si="70" ref="C672:H672">SUM(C673:C683)</f>
        <v>151598488695</v>
      </c>
      <c r="D672" s="13">
        <f t="shared" si="70"/>
        <v>37076708347</v>
      </c>
      <c r="E672" s="13">
        <f t="shared" si="70"/>
        <v>188675197042</v>
      </c>
      <c r="F672" s="13">
        <f t="shared" si="70"/>
        <v>49192721660</v>
      </c>
      <c r="G672" s="13">
        <f t="shared" si="70"/>
        <v>139482475382</v>
      </c>
      <c r="H672" s="13">
        <f t="shared" si="70"/>
        <v>0</v>
      </c>
      <c r="I672" s="11">
        <f t="shared" si="66"/>
        <v>26.07270188728064</v>
      </c>
    </row>
    <row r="673" spans="1:9" ht="45">
      <c r="A673" s="29">
        <v>1106</v>
      </c>
      <c r="B673" s="14" t="s">
        <v>410</v>
      </c>
      <c r="C673" s="35">
        <f aca="true" t="shared" si="71" ref="C673:H673">+C53</f>
        <v>121784109012</v>
      </c>
      <c r="D673" s="35">
        <f t="shared" si="71"/>
        <v>-9250113744</v>
      </c>
      <c r="E673" s="35">
        <f t="shared" si="71"/>
        <v>112533995268</v>
      </c>
      <c r="F673" s="35">
        <f t="shared" si="71"/>
        <v>12536878757</v>
      </c>
      <c r="G673" s="35">
        <f t="shared" si="71"/>
        <v>99997116511</v>
      </c>
      <c r="H673" s="35">
        <f t="shared" si="71"/>
        <v>0</v>
      </c>
      <c r="I673" s="15">
        <f t="shared" si="66"/>
        <v>11.14052578258098</v>
      </c>
    </row>
    <row r="674" spans="1:9" ht="45">
      <c r="A674" s="29">
        <v>1106</v>
      </c>
      <c r="B674" s="18" t="s">
        <v>411</v>
      </c>
      <c r="C674" s="38">
        <f aca="true" t="shared" si="72" ref="C674:H674">+C208+C216</f>
        <v>2677808120</v>
      </c>
      <c r="D674" s="38">
        <f t="shared" si="72"/>
        <v>9950000000</v>
      </c>
      <c r="E674" s="38">
        <f t="shared" si="72"/>
        <v>12627808120</v>
      </c>
      <c r="F674" s="38">
        <f t="shared" si="72"/>
        <v>8900000000</v>
      </c>
      <c r="G674" s="38">
        <f t="shared" si="72"/>
        <v>3727808120</v>
      </c>
      <c r="H674" s="38">
        <f t="shared" si="72"/>
        <v>0</v>
      </c>
      <c r="I674" s="15">
        <f t="shared" si="66"/>
        <v>70.47937310596386</v>
      </c>
    </row>
    <row r="675" spans="1:9" ht="45">
      <c r="A675" s="29">
        <v>1106</v>
      </c>
      <c r="B675" s="18" t="s">
        <v>412</v>
      </c>
      <c r="C675" s="38">
        <f aca="true" t="shared" si="73" ref="C675:H675">+C226+C240</f>
        <v>1205222434</v>
      </c>
      <c r="D675" s="38">
        <f t="shared" si="73"/>
        <v>8079274440</v>
      </c>
      <c r="E675" s="38">
        <f t="shared" si="73"/>
        <v>9284496874</v>
      </c>
      <c r="F675" s="38">
        <f t="shared" si="73"/>
        <v>2426408493</v>
      </c>
      <c r="G675" s="38">
        <f t="shared" si="73"/>
        <v>6858088381</v>
      </c>
      <c r="H675" s="38">
        <f t="shared" si="73"/>
        <v>0</v>
      </c>
      <c r="I675" s="15">
        <f t="shared" si="66"/>
        <v>26.133979319814678</v>
      </c>
    </row>
    <row r="676" spans="1:9" ht="60">
      <c r="A676" s="29">
        <v>1106</v>
      </c>
      <c r="B676" s="14" t="s">
        <v>413</v>
      </c>
      <c r="C676" s="38">
        <f aca="true" t="shared" si="74" ref="C676:H676">+C287</f>
        <v>1855000000</v>
      </c>
      <c r="D676" s="38">
        <f t="shared" si="74"/>
        <v>2600000000</v>
      </c>
      <c r="E676" s="38">
        <f t="shared" si="74"/>
        <v>4455000000</v>
      </c>
      <c r="F676" s="38">
        <f t="shared" si="74"/>
        <v>2600000000</v>
      </c>
      <c r="G676" s="38">
        <f t="shared" si="74"/>
        <v>1855000000</v>
      </c>
      <c r="H676" s="38">
        <f t="shared" si="74"/>
        <v>0</v>
      </c>
      <c r="I676" s="15">
        <f t="shared" si="66"/>
        <v>58.36139169472503</v>
      </c>
    </row>
    <row r="677" spans="1:9" ht="15.75">
      <c r="A677" s="29">
        <v>1106</v>
      </c>
      <c r="B677" s="20" t="s">
        <v>487</v>
      </c>
      <c r="C677" s="38">
        <f aca="true" t="shared" si="75" ref="C677:H677">+C63+C68+C570</f>
        <v>0</v>
      </c>
      <c r="D677" s="38">
        <f t="shared" si="75"/>
        <v>7077933446</v>
      </c>
      <c r="E677" s="38">
        <f t="shared" si="75"/>
        <v>7077933446</v>
      </c>
      <c r="F677" s="38">
        <f t="shared" si="75"/>
        <v>6530498067</v>
      </c>
      <c r="G677" s="38">
        <f t="shared" si="75"/>
        <v>547435379</v>
      </c>
      <c r="H677" s="38">
        <f t="shared" si="75"/>
        <v>0</v>
      </c>
      <c r="I677" s="15">
        <f t="shared" si="66"/>
        <v>92.26560431548879</v>
      </c>
    </row>
    <row r="678" spans="1:9" ht="30">
      <c r="A678" s="29">
        <v>1106</v>
      </c>
      <c r="B678" s="18" t="s">
        <v>414</v>
      </c>
      <c r="C678" s="38">
        <f aca="true" t="shared" si="76" ref="C678:H678">+C398</f>
        <v>1597830772</v>
      </c>
      <c r="D678" s="38">
        <f t="shared" si="76"/>
        <v>10623055488</v>
      </c>
      <c r="E678" s="38">
        <f t="shared" si="76"/>
        <v>12220886260</v>
      </c>
      <c r="F678" s="38">
        <f t="shared" si="76"/>
        <v>10623055488</v>
      </c>
      <c r="G678" s="38">
        <f t="shared" si="76"/>
        <v>1597830772</v>
      </c>
      <c r="H678" s="38">
        <f t="shared" si="76"/>
        <v>0</v>
      </c>
      <c r="I678" s="15">
        <f t="shared" si="66"/>
        <v>86.92541000704806</v>
      </c>
    </row>
    <row r="679" spans="1:9" ht="45">
      <c r="A679" s="29">
        <v>1106</v>
      </c>
      <c r="B679" s="18" t="s">
        <v>415</v>
      </c>
      <c r="C679" s="38">
        <f aca="true" t="shared" si="77" ref="C679:H679">+C221</f>
        <v>119410750</v>
      </c>
      <c r="D679" s="38">
        <f t="shared" si="77"/>
        <v>0</v>
      </c>
      <c r="E679" s="38">
        <f t="shared" si="77"/>
        <v>119410750</v>
      </c>
      <c r="F679" s="38">
        <f t="shared" si="77"/>
        <v>0</v>
      </c>
      <c r="G679" s="38">
        <f t="shared" si="77"/>
        <v>119410750</v>
      </c>
      <c r="H679" s="38">
        <f t="shared" si="77"/>
        <v>0</v>
      </c>
      <c r="I679" s="15">
        <f t="shared" si="66"/>
        <v>0</v>
      </c>
    </row>
    <row r="680" spans="1:9" ht="45">
      <c r="A680" s="29">
        <v>1106</v>
      </c>
      <c r="B680" s="18" t="s">
        <v>416</v>
      </c>
      <c r="C680" s="38">
        <f aca="true" t="shared" si="78" ref="C680:H680">+C231</f>
        <v>47846026</v>
      </c>
      <c r="D680" s="38">
        <f t="shared" si="78"/>
        <v>0</v>
      </c>
      <c r="E680" s="38">
        <f t="shared" si="78"/>
        <v>47846026</v>
      </c>
      <c r="F680" s="38">
        <f t="shared" si="78"/>
        <v>0</v>
      </c>
      <c r="G680" s="38">
        <f t="shared" si="78"/>
        <v>47846026</v>
      </c>
      <c r="H680" s="38">
        <f t="shared" si="78"/>
        <v>0</v>
      </c>
      <c r="I680" s="15">
        <f t="shared" si="66"/>
        <v>0</v>
      </c>
    </row>
    <row r="681" spans="1:9" ht="30">
      <c r="A681" s="29">
        <v>1106</v>
      </c>
      <c r="B681" s="14" t="s">
        <v>417</v>
      </c>
      <c r="C681" s="38">
        <f aca="true" t="shared" si="79" ref="C681:H681">+C168</f>
        <v>20000000000</v>
      </c>
      <c r="D681" s="38">
        <f t="shared" si="79"/>
        <v>0</v>
      </c>
      <c r="E681" s="38">
        <f t="shared" si="79"/>
        <v>20000000000</v>
      </c>
      <c r="F681" s="38">
        <f t="shared" si="79"/>
        <v>0</v>
      </c>
      <c r="G681" s="38">
        <f t="shared" si="79"/>
        <v>20000000000</v>
      </c>
      <c r="H681" s="38">
        <f t="shared" si="79"/>
        <v>0</v>
      </c>
      <c r="I681" s="15">
        <f t="shared" si="66"/>
        <v>0</v>
      </c>
    </row>
    <row r="682" spans="1:9" ht="30">
      <c r="A682" s="29">
        <v>1106</v>
      </c>
      <c r="B682" s="18" t="s">
        <v>418</v>
      </c>
      <c r="C682" s="38">
        <f aca="true" t="shared" si="80" ref="C682:H682">+C326</f>
        <v>2311261581</v>
      </c>
      <c r="D682" s="38">
        <f t="shared" si="80"/>
        <v>1200000000</v>
      </c>
      <c r="E682" s="38">
        <f t="shared" si="80"/>
        <v>3511261581</v>
      </c>
      <c r="F682" s="38">
        <f t="shared" si="80"/>
        <v>0</v>
      </c>
      <c r="G682" s="38">
        <f t="shared" si="80"/>
        <v>3511261581</v>
      </c>
      <c r="H682" s="38">
        <f t="shared" si="80"/>
        <v>0</v>
      </c>
      <c r="I682" s="15">
        <f t="shared" si="66"/>
        <v>0</v>
      </c>
    </row>
    <row r="683" spans="1:9" ht="15">
      <c r="A683" s="29"/>
      <c r="B683" s="19" t="s">
        <v>419</v>
      </c>
      <c r="C683" s="39">
        <f aca="true" t="shared" si="81" ref="C683:H683">+C300+C386+C482</f>
        <v>0</v>
      </c>
      <c r="D683" s="39">
        <f t="shared" si="81"/>
        <v>6796558717</v>
      </c>
      <c r="E683" s="39">
        <f t="shared" si="81"/>
        <v>6796558717</v>
      </c>
      <c r="F683" s="39">
        <f t="shared" si="81"/>
        <v>5575880855</v>
      </c>
      <c r="G683" s="39">
        <f t="shared" si="81"/>
        <v>1220677862</v>
      </c>
      <c r="H683" s="39">
        <f t="shared" si="81"/>
        <v>0</v>
      </c>
      <c r="I683" s="15">
        <f t="shared" si="66"/>
        <v>82.03976581638645</v>
      </c>
    </row>
    <row r="684" spans="1:9" ht="31.5">
      <c r="A684" s="29">
        <v>1106</v>
      </c>
      <c r="B684" s="12" t="s">
        <v>420</v>
      </c>
      <c r="C684" s="13">
        <f>+C685</f>
        <v>41100000000</v>
      </c>
      <c r="D684" s="13">
        <f aca="true" t="shared" si="82" ref="D684:H685">+D685</f>
        <v>135605365050</v>
      </c>
      <c r="E684" s="13">
        <f t="shared" si="82"/>
        <v>176705365050</v>
      </c>
      <c r="F684" s="13">
        <f t="shared" si="82"/>
        <v>71974025448</v>
      </c>
      <c r="G684" s="13">
        <f t="shared" si="82"/>
        <v>104731339602</v>
      </c>
      <c r="H684" s="13">
        <f t="shared" si="82"/>
        <v>0</v>
      </c>
      <c r="I684" s="11">
        <f t="shared" si="66"/>
        <v>40.73109236249531</v>
      </c>
    </row>
    <row r="685" spans="1:9" ht="15.75">
      <c r="A685" s="29">
        <v>1106</v>
      </c>
      <c r="B685" s="12" t="s">
        <v>421</v>
      </c>
      <c r="C685" s="13">
        <f>+C686</f>
        <v>41100000000</v>
      </c>
      <c r="D685" s="13">
        <f t="shared" si="82"/>
        <v>135605365050</v>
      </c>
      <c r="E685" s="13">
        <f t="shared" si="82"/>
        <v>176705365050</v>
      </c>
      <c r="F685" s="13">
        <f t="shared" si="82"/>
        <v>71974025448</v>
      </c>
      <c r="G685" s="13">
        <f t="shared" si="82"/>
        <v>104731339602</v>
      </c>
      <c r="H685" s="13">
        <f t="shared" si="82"/>
        <v>0</v>
      </c>
      <c r="I685" s="11">
        <f t="shared" si="66"/>
        <v>40.73109236249531</v>
      </c>
    </row>
    <row r="686" spans="1:9" ht="15">
      <c r="A686" s="29">
        <v>1106</v>
      </c>
      <c r="B686" s="14" t="s">
        <v>422</v>
      </c>
      <c r="C686" s="34">
        <f aca="true" t="shared" si="83" ref="C686:H686">+C400</f>
        <v>41100000000</v>
      </c>
      <c r="D686" s="34">
        <f t="shared" si="83"/>
        <v>135605365050</v>
      </c>
      <c r="E686" s="34">
        <f t="shared" si="83"/>
        <v>176705365050</v>
      </c>
      <c r="F686" s="34">
        <f t="shared" si="83"/>
        <v>71974025448</v>
      </c>
      <c r="G686" s="34">
        <f t="shared" si="83"/>
        <v>104731339602</v>
      </c>
      <c r="H686" s="34">
        <f t="shared" si="83"/>
        <v>0</v>
      </c>
      <c r="I686" s="15">
        <f t="shared" si="66"/>
        <v>40.73109236249531</v>
      </c>
    </row>
    <row r="687" spans="1:9" ht="15.75">
      <c r="A687" s="29"/>
      <c r="B687" s="21" t="s">
        <v>57</v>
      </c>
      <c r="C687" s="34">
        <f aca="true" t="shared" si="84" ref="C687:H687">+C55</f>
        <v>0</v>
      </c>
      <c r="D687" s="34">
        <f t="shared" si="84"/>
        <v>305844247</v>
      </c>
      <c r="E687" s="34">
        <f t="shared" si="84"/>
        <v>305844247</v>
      </c>
      <c r="F687" s="34">
        <f t="shared" si="84"/>
        <v>0</v>
      </c>
      <c r="G687" s="34">
        <f t="shared" si="84"/>
        <v>305844247</v>
      </c>
      <c r="H687" s="34">
        <f t="shared" si="84"/>
        <v>0</v>
      </c>
      <c r="I687" s="15">
        <f t="shared" si="66"/>
        <v>0</v>
      </c>
    </row>
    <row r="688" spans="1:9" ht="94.5">
      <c r="A688" s="29">
        <v>1106</v>
      </c>
      <c r="B688" s="12" t="s">
        <v>423</v>
      </c>
      <c r="C688" s="13">
        <f>+C689</f>
        <v>15073680000</v>
      </c>
      <c r="D688" s="13">
        <f aca="true" t="shared" si="85" ref="D688:H689">+D689</f>
        <v>0</v>
      </c>
      <c r="E688" s="13">
        <f t="shared" si="85"/>
        <v>15073680000</v>
      </c>
      <c r="F688" s="13">
        <f t="shared" si="85"/>
        <v>0</v>
      </c>
      <c r="G688" s="13">
        <f t="shared" si="85"/>
        <v>15073680000</v>
      </c>
      <c r="H688" s="13">
        <f t="shared" si="85"/>
        <v>0</v>
      </c>
      <c r="I688" s="11">
        <f t="shared" si="66"/>
        <v>0</v>
      </c>
    </row>
    <row r="689" spans="1:9" ht="31.5">
      <c r="A689" s="29">
        <v>1106</v>
      </c>
      <c r="B689" s="12" t="s">
        <v>424</v>
      </c>
      <c r="C689" s="13">
        <f>+C690</f>
        <v>15073680000</v>
      </c>
      <c r="D689" s="13">
        <f t="shared" si="85"/>
        <v>0</v>
      </c>
      <c r="E689" s="13">
        <f t="shared" si="85"/>
        <v>15073680000</v>
      </c>
      <c r="F689" s="13">
        <f t="shared" si="85"/>
        <v>0</v>
      </c>
      <c r="G689" s="13">
        <f t="shared" si="85"/>
        <v>15073680000</v>
      </c>
      <c r="H689" s="13">
        <f t="shared" si="85"/>
        <v>0</v>
      </c>
      <c r="I689" s="11">
        <f t="shared" si="66"/>
        <v>0</v>
      </c>
    </row>
    <row r="690" spans="1:9" ht="45">
      <c r="A690" s="29">
        <v>1106</v>
      </c>
      <c r="B690" s="14" t="s">
        <v>425</v>
      </c>
      <c r="C690" s="38">
        <f aca="true" t="shared" si="86" ref="C690:H690">+C57</f>
        <v>15073680000</v>
      </c>
      <c r="D690" s="38">
        <f t="shared" si="86"/>
        <v>0</v>
      </c>
      <c r="E690" s="38">
        <f t="shared" si="86"/>
        <v>15073680000</v>
      </c>
      <c r="F690" s="38">
        <f t="shared" si="86"/>
        <v>0</v>
      </c>
      <c r="G690" s="38">
        <f t="shared" si="86"/>
        <v>15073680000</v>
      </c>
      <c r="H690" s="38">
        <f t="shared" si="86"/>
        <v>0</v>
      </c>
      <c r="I690" s="15">
        <f t="shared" si="66"/>
        <v>0</v>
      </c>
    </row>
    <row r="691" spans="1:9" ht="15.75">
      <c r="A691" s="29"/>
      <c r="B691" s="12" t="s">
        <v>426</v>
      </c>
      <c r="C691" s="13">
        <f aca="true" t="shared" si="87" ref="C691:H691">+C692+C700+C704+C746</f>
        <v>871419235726</v>
      </c>
      <c r="D691" s="13">
        <f t="shared" si="87"/>
        <v>225649160671</v>
      </c>
      <c r="E691" s="13">
        <f t="shared" si="87"/>
        <v>1097068396397</v>
      </c>
      <c r="F691" s="13">
        <f t="shared" si="87"/>
        <v>601729005700</v>
      </c>
      <c r="G691" s="13">
        <f t="shared" si="87"/>
        <v>495339390697</v>
      </c>
      <c r="H691" s="13">
        <f t="shared" si="87"/>
        <v>3339633797</v>
      </c>
      <c r="I691" s="11">
        <f t="shared" si="66"/>
        <v>54.848814137405</v>
      </c>
    </row>
    <row r="692" spans="1:9" ht="31.5">
      <c r="A692" s="29">
        <v>1106</v>
      </c>
      <c r="B692" s="12" t="s">
        <v>427</v>
      </c>
      <c r="C692" s="13">
        <f aca="true" t="shared" si="88" ref="C692:H692">+C693</f>
        <v>6569567000</v>
      </c>
      <c r="D692" s="13">
        <f t="shared" si="88"/>
        <v>0</v>
      </c>
      <c r="E692" s="13">
        <f t="shared" si="88"/>
        <v>6569567000</v>
      </c>
      <c r="F692" s="13">
        <f t="shared" si="88"/>
        <v>5262384920</v>
      </c>
      <c r="G692" s="13">
        <f t="shared" si="88"/>
        <v>1307182080</v>
      </c>
      <c r="H692" s="13">
        <f t="shared" si="88"/>
        <v>0</v>
      </c>
      <c r="I692" s="11">
        <f t="shared" si="66"/>
        <v>80.10246215618167</v>
      </c>
    </row>
    <row r="693" spans="1:9" ht="15.75">
      <c r="A693" s="29">
        <v>1106</v>
      </c>
      <c r="B693" s="12" t="s">
        <v>428</v>
      </c>
      <c r="C693" s="16">
        <f aca="true" t="shared" si="89" ref="C693:H693">+C694+C695+C696+C697+C698+C699</f>
        <v>6569567000</v>
      </c>
      <c r="D693" s="16">
        <f t="shared" si="89"/>
        <v>0</v>
      </c>
      <c r="E693" s="16">
        <f t="shared" si="89"/>
        <v>6569567000</v>
      </c>
      <c r="F693" s="16">
        <f t="shared" si="89"/>
        <v>5262384920</v>
      </c>
      <c r="G693" s="16">
        <f t="shared" si="89"/>
        <v>1307182080</v>
      </c>
      <c r="H693" s="16">
        <f t="shared" si="89"/>
        <v>0</v>
      </c>
      <c r="I693" s="11">
        <f t="shared" si="66"/>
        <v>80.10246215618167</v>
      </c>
    </row>
    <row r="694" spans="1:9" ht="30">
      <c r="A694" s="29">
        <v>1106</v>
      </c>
      <c r="B694" s="14" t="s">
        <v>429</v>
      </c>
      <c r="C694" s="37">
        <f aca="true" t="shared" si="90" ref="C694:H694">+C105</f>
        <v>2468714000</v>
      </c>
      <c r="D694" s="37">
        <f t="shared" si="90"/>
        <v>0</v>
      </c>
      <c r="E694" s="37">
        <f t="shared" si="90"/>
        <v>2468714000</v>
      </c>
      <c r="F694" s="37">
        <f t="shared" si="90"/>
        <v>1809108525</v>
      </c>
      <c r="G694" s="37">
        <f t="shared" si="90"/>
        <v>659605475</v>
      </c>
      <c r="H694" s="37">
        <f t="shared" si="90"/>
        <v>0</v>
      </c>
      <c r="I694" s="15">
        <f t="shared" si="66"/>
        <v>73.28141392644105</v>
      </c>
    </row>
    <row r="695" spans="1:9" ht="30">
      <c r="A695" s="29">
        <v>1106</v>
      </c>
      <c r="B695" s="14" t="s">
        <v>430</v>
      </c>
      <c r="C695" s="37">
        <f aca="true" t="shared" si="91" ref="C695:H695">+C120</f>
        <v>1016205000</v>
      </c>
      <c r="D695" s="37">
        <f t="shared" si="91"/>
        <v>0</v>
      </c>
      <c r="E695" s="37">
        <f t="shared" si="91"/>
        <v>1016205000</v>
      </c>
      <c r="F695" s="37">
        <f t="shared" si="91"/>
        <v>751011217</v>
      </c>
      <c r="G695" s="37">
        <f t="shared" si="91"/>
        <v>265193783</v>
      </c>
      <c r="H695" s="37">
        <f t="shared" si="91"/>
        <v>0</v>
      </c>
      <c r="I695" s="15">
        <f t="shared" si="66"/>
        <v>73.90351523560699</v>
      </c>
    </row>
    <row r="696" spans="1:9" ht="45">
      <c r="A696" s="29">
        <v>1106</v>
      </c>
      <c r="B696" s="14" t="s">
        <v>431</v>
      </c>
      <c r="C696" s="37">
        <f aca="true" t="shared" si="92" ref="C696:H696">+C126</f>
        <v>1335295000</v>
      </c>
      <c r="D696" s="37">
        <f t="shared" si="92"/>
        <v>0</v>
      </c>
      <c r="E696" s="37">
        <f t="shared" si="92"/>
        <v>1335295000</v>
      </c>
      <c r="F696" s="37">
        <f t="shared" si="92"/>
        <v>961587556</v>
      </c>
      <c r="G696" s="37">
        <f t="shared" si="92"/>
        <v>373707444</v>
      </c>
      <c r="H696" s="37">
        <f t="shared" si="92"/>
        <v>0</v>
      </c>
      <c r="I696" s="15">
        <f t="shared" si="66"/>
        <v>72.01311740102373</v>
      </c>
    </row>
    <row r="697" spans="1:9" ht="30">
      <c r="A697" s="29">
        <v>1106</v>
      </c>
      <c r="B697" s="14" t="s">
        <v>432</v>
      </c>
      <c r="C697" s="37">
        <f aca="true" t="shared" si="93" ref="C697:H697">+C112</f>
        <v>195222000</v>
      </c>
      <c r="D697" s="37">
        <f t="shared" si="93"/>
        <v>0</v>
      </c>
      <c r="E697" s="37">
        <f t="shared" si="93"/>
        <v>195222000</v>
      </c>
      <c r="F697" s="37">
        <f t="shared" si="93"/>
        <v>146688201</v>
      </c>
      <c r="G697" s="37">
        <f t="shared" si="93"/>
        <v>48533799</v>
      </c>
      <c r="H697" s="37">
        <f t="shared" si="93"/>
        <v>0</v>
      </c>
      <c r="I697" s="15">
        <f t="shared" si="66"/>
        <v>75.13917540031349</v>
      </c>
    </row>
    <row r="698" spans="1:9" ht="60">
      <c r="A698" s="29">
        <v>1106</v>
      </c>
      <c r="B698" s="14" t="s">
        <v>433</v>
      </c>
      <c r="C698" s="37">
        <f aca="true" t="shared" si="94" ref="C698:H698">+C99</f>
        <v>389443000</v>
      </c>
      <c r="D698" s="37">
        <f t="shared" si="94"/>
        <v>0</v>
      </c>
      <c r="E698" s="37">
        <f t="shared" si="94"/>
        <v>389443000</v>
      </c>
      <c r="F698" s="37">
        <f t="shared" si="94"/>
        <v>630950269</v>
      </c>
      <c r="G698" s="37">
        <f t="shared" si="94"/>
        <v>-241507269</v>
      </c>
      <c r="H698" s="37">
        <f t="shared" si="94"/>
        <v>0</v>
      </c>
      <c r="I698" s="15">
        <f t="shared" si="66"/>
        <v>162.01350878048905</v>
      </c>
    </row>
    <row r="699" spans="1:9" ht="30">
      <c r="A699" s="29">
        <v>1106</v>
      </c>
      <c r="B699" s="14" t="s">
        <v>434</v>
      </c>
      <c r="C699" s="37">
        <f aca="true" t="shared" si="95" ref="C699:H699">+C93</f>
        <v>1164688000</v>
      </c>
      <c r="D699" s="37">
        <f t="shared" si="95"/>
        <v>0</v>
      </c>
      <c r="E699" s="37">
        <f t="shared" si="95"/>
        <v>1164688000</v>
      </c>
      <c r="F699" s="37">
        <f t="shared" si="95"/>
        <v>963039152</v>
      </c>
      <c r="G699" s="37">
        <f t="shared" si="95"/>
        <v>201648848</v>
      </c>
      <c r="H699" s="37">
        <f t="shared" si="95"/>
        <v>0</v>
      </c>
      <c r="I699" s="15">
        <f t="shared" si="66"/>
        <v>82.68644924649348</v>
      </c>
    </row>
    <row r="700" spans="1:9" ht="31.5">
      <c r="A700" s="29">
        <v>1106</v>
      </c>
      <c r="B700" s="12" t="s">
        <v>435</v>
      </c>
      <c r="C700" s="13">
        <f>+C701</f>
        <v>6379046000</v>
      </c>
      <c r="D700" s="13">
        <f aca="true" t="shared" si="96" ref="D700:H702">+D701</f>
        <v>0</v>
      </c>
      <c r="E700" s="13">
        <f t="shared" si="96"/>
        <v>6379046000</v>
      </c>
      <c r="F700" s="13">
        <f t="shared" si="96"/>
        <v>7532909448</v>
      </c>
      <c r="G700" s="13">
        <f t="shared" si="96"/>
        <v>-1153863448</v>
      </c>
      <c r="H700" s="13">
        <f t="shared" si="96"/>
        <v>0</v>
      </c>
      <c r="I700" s="11">
        <f t="shared" si="66"/>
        <v>118.08833872651176</v>
      </c>
    </row>
    <row r="701" spans="1:9" ht="47.25">
      <c r="A701" s="29">
        <v>1106</v>
      </c>
      <c r="B701" s="12" t="s">
        <v>436</v>
      </c>
      <c r="C701" s="13">
        <f>+C702</f>
        <v>6379046000</v>
      </c>
      <c r="D701" s="13">
        <f t="shared" si="96"/>
        <v>0</v>
      </c>
      <c r="E701" s="13">
        <f t="shared" si="96"/>
        <v>6379046000</v>
      </c>
      <c r="F701" s="13">
        <f t="shared" si="96"/>
        <v>7532909448</v>
      </c>
      <c r="G701" s="13">
        <f t="shared" si="96"/>
        <v>-1153863448</v>
      </c>
      <c r="H701" s="13">
        <f t="shared" si="96"/>
        <v>0</v>
      </c>
      <c r="I701" s="11">
        <f t="shared" si="66"/>
        <v>118.08833872651176</v>
      </c>
    </row>
    <row r="702" spans="1:9" ht="31.5">
      <c r="A702" s="29">
        <v>1106</v>
      </c>
      <c r="B702" s="12" t="s">
        <v>437</v>
      </c>
      <c r="C702" s="13">
        <f>+C703</f>
        <v>6379046000</v>
      </c>
      <c r="D702" s="13">
        <f t="shared" si="96"/>
        <v>0</v>
      </c>
      <c r="E702" s="13">
        <f t="shared" si="96"/>
        <v>6379046000</v>
      </c>
      <c r="F702" s="13">
        <f t="shared" si="96"/>
        <v>7532909448</v>
      </c>
      <c r="G702" s="13">
        <f t="shared" si="96"/>
        <v>-1153863448</v>
      </c>
      <c r="H702" s="13">
        <f t="shared" si="96"/>
        <v>0</v>
      </c>
      <c r="I702" s="11">
        <f t="shared" si="66"/>
        <v>118.08833872651176</v>
      </c>
    </row>
    <row r="703" spans="1:9" ht="45">
      <c r="A703" s="29">
        <v>1106</v>
      </c>
      <c r="B703" s="14" t="s">
        <v>438</v>
      </c>
      <c r="C703" s="38">
        <f aca="true" t="shared" si="97" ref="C703:H703">+C242</f>
        <v>6379046000</v>
      </c>
      <c r="D703" s="38">
        <f t="shared" si="97"/>
        <v>0</v>
      </c>
      <c r="E703" s="38">
        <f t="shared" si="97"/>
        <v>6379046000</v>
      </c>
      <c r="F703" s="38">
        <f t="shared" si="97"/>
        <v>7532909448</v>
      </c>
      <c r="G703" s="38">
        <f t="shared" si="97"/>
        <v>-1153863448</v>
      </c>
      <c r="H703" s="38">
        <f t="shared" si="97"/>
        <v>0</v>
      </c>
      <c r="I703" s="15">
        <f t="shared" si="66"/>
        <v>118.08833872651176</v>
      </c>
    </row>
    <row r="704" spans="1:9" ht="15.75">
      <c r="A704" s="29">
        <v>1197</v>
      </c>
      <c r="B704" s="12" t="s">
        <v>439</v>
      </c>
      <c r="C704" s="22">
        <f aca="true" t="shared" si="98" ref="C704:H704">+C705+C709+C712+C725+C733</f>
        <v>142317616726</v>
      </c>
      <c r="D704" s="22">
        <f t="shared" si="98"/>
        <v>218156335658</v>
      </c>
      <c r="E704" s="22">
        <f t="shared" si="98"/>
        <v>360473952384</v>
      </c>
      <c r="F704" s="22">
        <f t="shared" si="98"/>
        <v>193356439565</v>
      </c>
      <c r="G704" s="22">
        <f t="shared" si="98"/>
        <v>167117512819</v>
      </c>
      <c r="H704" s="22">
        <f t="shared" si="98"/>
        <v>0</v>
      </c>
      <c r="I704" s="15">
        <f t="shared" si="66"/>
        <v>53.63950384937226</v>
      </c>
    </row>
    <row r="705" spans="1:9" ht="31.5">
      <c r="A705" s="29" t="s">
        <v>481</v>
      </c>
      <c r="B705" s="12" t="s">
        <v>408</v>
      </c>
      <c r="C705" s="22">
        <f aca="true" t="shared" si="99" ref="C705:H705">+C706</f>
        <v>972687000</v>
      </c>
      <c r="D705" s="22">
        <f t="shared" si="99"/>
        <v>5653616584</v>
      </c>
      <c r="E705" s="22">
        <f t="shared" si="99"/>
        <v>6626303584</v>
      </c>
      <c r="F705" s="22">
        <f t="shared" si="99"/>
        <v>6626303584</v>
      </c>
      <c r="G705" s="22">
        <f t="shared" si="99"/>
        <v>0</v>
      </c>
      <c r="H705" s="22">
        <f t="shared" si="99"/>
        <v>0</v>
      </c>
      <c r="I705" s="11">
        <f t="shared" si="66"/>
        <v>100</v>
      </c>
    </row>
    <row r="706" spans="1:9" ht="31.5">
      <c r="A706" s="29" t="s">
        <v>481</v>
      </c>
      <c r="B706" s="12" t="s">
        <v>409</v>
      </c>
      <c r="C706" s="13">
        <f aca="true" t="shared" si="100" ref="C706:H706">+C707+C708</f>
        <v>972687000</v>
      </c>
      <c r="D706" s="13">
        <f t="shared" si="100"/>
        <v>5653616584</v>
      </c>
      <c r="E706" s="13">
        <f t="shared" si="100"/>
        <v>6626303584</v>
      </c>
      <c r="F706" s="13">
        <f t="shared" si="100"/>
        <v>6626303584</v>
      </c>
      <c r="G706" s="13">
        <f t="shared" si="100"/>
        <v>0</v>
      </c>
      <c r="H706" s="13">
        <f t="shared" si="100"/>
        <v>0</v>
      </c>
      <c r="I706" s="11">
        <f t="shared" si="66"/>
        <v>100</v>
      </c>
    </row>
    <row r="707" spans="1:9" ht="60">
      <c r="A707" s="29" t="s">
        <v>481</v>
      </c>
      <c r="B707" s="23" t="s">
        <v>440</v>
      </c>
      <c r="C707" s="38">
        <f aca="true" t="shared" si="101" ref="C707:H707">+C438+C476</f>
        <v>395880000</v>
      </c>
      <c r="D707" s="38">
        <f t="shared" si="101"/>
        <v>4898987769</v>
      </c>
      <c r="E707" s="38">
        <f t="shared" si="101"/>
        <v>5294867769</v>
      </c>
      <c r="F707" s="38">
        <f t="shared" si="101"/>
        <v>5294867769</v>
      </c>
      <c r="G707" s="38">
        <f t="shared" si="101"/>
        <v>0</v>
      </c>
      <c r="H707" s="38">
        <f t="shared" si="101"/>
        <v>0</v>
      </c>
      <c r="I707" s="15">
        <f t="shared" si="66"/>
        <v>100</v>
      </c>
    </row>
    <row r="708" spans="1:9" ht="45">
      <c r="A708" s="29" t="s">
        <v>481</v>
      </c>
      <c r="B708" s="23" t="s">
        <v>441</v>
      </c>
      <c r="C708" s="38">
        <f aca="true" t="shared" si="102" ref="C708:H708">+C431+C443+C561</f>
        <v>576807000</v>
      </c>
      <c r="D708" s="38">
        <f t="shared" si="102"/>
        <v>754628815</v>
      </c>
      <c r="E708" s="38">
        <f t="shared" si="102"/>
        <v>1331435815</v>
      </c>
      <c r="F708" s="38">
        <f t="shared" si="102"/>
        <v>1331435815</v>
      </c>
      <c r="G708" s="38">
        <f t="shared" si="102"/>
        <v>0</v>
      </c>
      <c r="H708" s="38">
        <f t="shared" si="102"/>
        <v>0</v>
      </c>
      <c r="I708" s="15">
        <f t="shared" si="66"/>
        <v>100</v>
      </c>
    </row>
    <row r="709" spans="1:9" ht="31.5">
      <c r="A709" s="29" t="s">
        <v>481</v>
      </c>
      <c r="B709" s="12" t="s">
        <v>442</v>
      </c>
      <c r="C709" s="13">
        <f aca="true" t="shared" si="103" ref="C709:H709">+C710+C711</f>
        <v>16247035000</v>
      </c>
      <c r="D709" s="13">
        <f t="shared" si="103"/>
        <v>983034438</v>
      </c>
      <c r="E709" s="13">
        <f t="shared" si="103"/>
        <v>17230069438</v>
      </c>
      <c r="F709" s="13">
        <f t="shared" si="103"/>
        <v>9906897498</v>
      </c>
      <c r="G709" s="13">
        <f t="shared" si="103"/>
        <v>7323171940</v>
      </c>
      <c r="H709" s="13">
        <f t="shared" si="103"/>
        <v>0</v>
      </c>
      <c r="I709" s="11">
        <f t="shared" si="66"/>
        <v>57.49772241863904</v>
      </c>
    </row>
    <row r="710" spans="1:9" ht="45">
      <c r="A710" s="29" t="s">
        <v>481</v>
      </c>
      <c r="B710" s="14" t="s">
        <v>443</v>
      </c>
      <c r="C710" s="38">
        <f aca="true" t="shared" si="104" ref="C710:H710">+C435</f>
        <v>16247035000</v>
      </c>
      <c r="D710" s="38">
        <f t="shared" si="104"/>
        <v>399709556</v>
      </c>
      <c r="E710" s="38">
        <f t="shared" si="104"/>
        <v>16646744556</v>
      </c>
      <c r="F710" s="38">
        <f t="shared" si="104"/>
        <v>9521443269</v>
      </c>
      <c r="G710" s="38">
        <f t="shared" si="104"/>
        <v>7125301287</v>
      </c>
      <c r="H710" s="38">
        <f t="shared" si="104"/>
        <v>0</v>
      </c>
      <c r="I710" s="15">
        <f t="shared" si="66"/>
        <v>57.19702874618916</v>
      </c>
    </row>
    <row r="711" spans="1:9" ht="30">
      <c r="A711" s="29"/>
      <c r="B711" s="24" t="s">
        <v>488</v>
      </c>
      <c r="C711" s="38">
        <f aca="true" t="shared" si="105" ref="C711:H711">+C426+C428</f>
        <v>0</v>
      </c>
      <c r="D711" s="38">
        <f t="shared" si="105"/>
        <v>583324882</v>
      </c>
      <c r="E711" s="38">
        <f t="shared" si="105"/>
        <v>583324882</v>
      </c>
      <c r="F711" s="38">
        <f t="shared" si="105"/>
        <v>385454229</v>
      </c>
      <c r="G711" s="38">
        <f t="shared" si="105"/>
        <v>197870653</v>
      </c>
      <c r="H711" s="38">
        <f t="shared" si="105"/>
        <v>0</v>
      </c>
      <c r="I711" s="15"/>
    </row>
    <row r="712" spans="1:9" ht="47.25">
      <c r="A712" s="29" t="s">
        <v>482</v>
      </c>
      <c r="B712" s="12" t="s">
        <v>444</v>
      </c>
      <c r="C712" s="13">
        <f aca="true" t="shared" si="106" ref="C712:H712">+C713+C714+C715+C716+C717+C718+C719+C720+C721+C722+C723+C724</f>
        <v>55330411500</v>
      </c>
      <c r="D712" s="13">
        <f t="shared" si="106"/>
        <v>61581691742</v>
      </c>
      <c r="E712" s="13">
        <f t="shared" si="106"/>
        <v>116912103242</v>
      </c>
      <c r="F712" s="13">
        <f t="shared" si="106"/>
        <v>58851692328</v>
      </c>
      <c r="G712" s="13">
        <f t="shared" si="106"/>
        <v>58060410914</v>
      </c>
      <c r="H712" s="13">
        <f t="shared" si="106"/>
        <v>0</v>
      </c>
      <c r="I712" s="11">
        <f t="shared" si="66"/>
        <v>50.3384086814186</v>
      </c>
    </row>
    <row r="713" spans="1:9" ht="30">
      <c r="A713" s="29" t="s">
        <v>482</v>
      </c>
      <c r="B713" s="14" t="s">
        <v>445</v>
      </c>
      <c r="C713" s="38">
        <f aca="true" t="shared" si="107" ref="C713:H713">+C473</f>
        <v>14407873000</v>
      </c>
      <c r="D713" s="38">
        <f t="shared" si="107"/>
        <v>-62824601</v>
      </c>
      <c r="E713" s="38">
        <f t="shared" si="107"/>
        <v>14345048399</v>
      </c>
      <c r="F713" s="38">
        <f t="shared" si="107"/>
        <v>8594137427</v>
      </c>
      <c r="G713" s="38">
        <f t="shared" si="107"/>
        <v>5750910972</v>
      </c>
      <c r="H713" s="38">
        <f t="shared" si="107"/>
        <v>0</v>
      </c>
      <c r="I713" s="15">
        <f t="shared" si="66"/>
        <v>59.910131969991134</v>
      </c>
    </row>
    <row r="714" spans="1:9" ht="45">
      <c r="A714" s="29" t="s">
        <v>482</v>
      </c>
      <c r="B714" s="14" t="s">
        <v>446</v>
      </c>
      <c r="C714" s="38">
        <f aca="true" t="shared" si="108" ref="C714:H714">+C479</f>
        <v>21844945000</v>
      </c>
      <c r="D714" s="38">
        <f t="shared" si="108"/>
        <v>-860367857</v>
      </c>
      <c r="E714" s="38">
        <f t="shared" si="108"/>
        <v>20984577143</v>
      </c>
      <c r="F714" s="38">
        <f t="shared" si="108"/>
        <v>20984577143</v>
      </c>
      <c r="G714" s="38">
        <f t="shared" si="108"/>
        <v>0</v>
      </c>
      <c r="H714" s="38">
        <f t="shared" si="108"/>
        <v>0</v>
      </c>
      <c r="I714" s="15">
        <f t="shared" si="66"/>
        <v>100</v>
      </c>
    </row>
    <row r="715" spans="1:9" ht="30">
      <c r="A715" s="29" t="s">
        <v>482</v>
      </c>
      <c r="B715" s="14" t="s">
        <v>447</v>
      </c>
      <c r="C715" s="38">
        <f aca="true" t="shared" si="109" ref="C715:H715">+C464</f>
        <v>2609541750</v>
      </c>
      <c r="D715" s="38">
        <f t="shared" si="109"/>
        <v>-1750000000</v>
      </c>
      <c r="E715" s="38">
        <f t="shared" si="109"/>
        <v>859541750</v>
      </c>
      <c r="F715" s="38">
        <f t="shared" si="109"/>
        <v>496960869</v>
      </c>
      <c r="G715" s="38">
        <f t="shared" si="109"/>
        <v>362580881</v>
      </c>
      <c r="H715" s="38">
        <f t="shared" si="109"/>
        <v>0</v>
      </c>
      <c r="I715" s="15">
        <f t="shared" si="66"/>
        <v>57.81695525551842</v>
      </c>
    </row>
    <row r="716" spans="1:9" ht="30">
      <c r="A716" s="29" t="s">
        <v>482</v>
      </c>
      <c r="B716" s="14" t="s">
        <v>448</v>
      </c>
      <c r="C716" s="38">
        <f aca="true" t="shared" si="110" ref="C716:H716">+C458</f>
        <v>12372541500</v>
      </c>
      <c r="D716" s="38">
        <f t="shared" si="110"/>
        <v>-247450830</v>
      </c>
      <c r="E716" s="38">
        <f t="shared" si="110"/>
        <v>12125090670</v>
      </c>
      <c r="F716" s="38">
        <f t="shared" si="110"/>
        <v>5644858800</v>
      </c>
      <c r="G716" s="38">
        <f t="shared" si="110"/>
        <v>6480231870</v>
      </c>
      <c r="H716" s="38">
        <f t="shared" si="110"/>
        <v>0</v>
      </c>
      <c r="I716" s="15">
        <f t="shared" si="66"/>
        <v>46.55518835802652</v>
      </c>
    </row>
    <row r="717" spans="1:9" ht="30">
      <c r="A717" s="29" t="s">
        <v>482</v>
      </c>
      <c r="B717" s="14" t="s">
        <v>449</v>
      </c>
      <c r="C717" s="38">
        <f aca="true" t="shared" si="111" ref="C717:H717">+C467</f>
        <v>4095510250</v>
      </c>
      <c r="D717" s="38">
        <f t="shared" si="111"/>
        <v>0</v>
      </c>
      <c r="E717" s="38">
        <f t="shared" si="111"/>
        <v>4095510250</v>
      </c>
      <c r="F717" s="38">
        <f t="shared" si="111"/>
        <v>2554445817</v>
      </c>
      <c r="G717" s="38">
        <f t="shared" si="111"/>
        <v>1541064433</v>
      </c>
      <c r="H717" s="38">
        <f t="shared" si="111"/>
        <v>0</v>
      </c>
      <c r="I717" s="15">
        <f t="shared" si="66"/>
        <v>62.371857499318914</v>
      </c>
    </row>
    <row r="718" spans="1:9" ht="31.5">
      <c r="A718" s="29"/>
      <c r="B718" s="25" t="s">
        <v>255</v>
      </c>
      <c r="C718" s="38">
        <f aca="true" t="shared" si="112" ref="C718:H718">+C455</f>
        <v>0</v>
      </c>
      <c r="D718" s="38">
        <f t="shared" si="112"/>
        <v>25413978500</v>
      </c>
      <c r="E718" s="38">
        <f t="shared" si="112"/>
        <v>25413978500</v>
      </c>
      <c r="F718" s="38">
        <f t="shared" si="112"/>
        <v>8694220202</v>
      </c>
      <c r="G718" s="38">
        <f t="shared" si="112"/>
        <v>16719758298</v>
      </c>
      <c r="H718" s="38">
        <f t="shared" si="112"/>
        <v>0</v>
      </c>
      <c r="I718" s="15">
        <f t="shared" si="66"/>
        <v>34.210386232915084</v>
      </c>
    </row>
    <row r="719" spans="1:9" ht="31.5">
      <c r="A719" s="29"/>
      <c r="B719" s="26" t="s">
        <v>282</v>
      </c>
      <c r="C719" s="38">
        <f aca="true" t="shared" si="113" ref="C719:H719">+C485</f>
        <v>0</v>
      </c>
      <c r="D719" s="38">
        <f t="shared" si="113"/>
        <v>23288720450</v>
      </c>
      <c r="E719" s="38">
        <f t="shared" si="113"/>
        <v>23288720450</v>
      </c>
      <c r="F719" s="38">
        <f t="shared" si="113"/>
        <v>7055132006</v>
      </c>
      <c r="G719" s="38">
        <f t="shared" si="113"/>
        <v>16233588444</v>
      </c>
      <c r="H719" s="38">
        <f t="shared" si="113"/>
        <v>0</v>
      </c>
      <c r="I719" s="15">
        <f t="shared" si="66"/>
        <v>30.294201955608084</v>
      </c>
    </row>
    <row r="720" spans="1:9" ht="31.5">
      <c r="A720" s="29"/>
      <c r="B720" s="26" t="s">
        <v>270</v>
      </c>
      <c r="C720" s="38">
        <f aca="true" t="shared" si="114" ref="C720:H720">+C470</f>
        <v>0</v>
      </c>
      <c r="D720" s="38">
        <f t="shared" si="114"/>
        <v>1750000000</v>
      </c>
      <c r="E720" s="38">
        <f t="shared" si="114"/>
        <v>1750000000</v>
      </c>
      <c r="F720" s="38">
        <f t="shared" si="114"/>
        <v>1233822610</v>
      </c>
      <c r="G720" s="38">
        <f t="shared" si="114"/>
        <v>516177390</v>
      </c>
      <c r="H720" s="38">
        <f t="shared" si="114"/>
        <v>0</v>
      </c>
      <c r="I720" s="15">
        <f t="shared" si="66"/>
        <v>70.50414914285714</v>
      </c>
    </row>
    <row r="721" spans="1:9" ht="31.5">
      <c r="A721" s="29"/>
      <c r="B721" s="26" t="s">
        <v>253</v>
      </c>
      <c r="C721" s="38">
        <f aca="true" t="shared" si="115" ref="C721:H721">+C452</f>
        <v>0</v>
      </c>
      <c r="D721" s="38">
        <f t="shared" si="115"/>
        <v>870922250</v>
      </c>
      <c r="E721" s="38">
        <f t="shared" si="115"/>
        <v>870922250</v>
      </c>
      <c r="F721" s="38">
        <f t="shared" si="115"/>
        <v>153232286</v>
      </c>
      <c r="G721" s="38">
        <f t="shared" si="115"/>
        <v>717689964</v>
      </c>
      <c r="H721" s="38">
        <f t="shared" si="115"/>
        <v>0</v>
      </c>
      <c r="I721" s="15">
        <f t="shared" si="66"/>
        <v>17.59425551477184</v>
      </c>
    </row>
    <row r="722" spans="1:9" ht="47.25">
      <c r="A722" s="29"/>
      <c r="B722" s="26" t="s">
        <v>284</v>
      </c>
      <c r="C722" s="38">
        <f aca="true" t="shared" si="116" ref="C722:H722">+C488</f>
        <v>0</v>
      </c>
      <c r="D722" s="38">
        <f t="shared" si="116"/>
        <v>9377684000</v>
      </c>
      <c r="E722" s="38">
        <f t="shared" si="116"/>
        <v>9377684000</v>
      </c>
      <c r="F722" s="38">
        <f t="shared" si="116"/>
        <v>1516424266</v>
      </c>
      <c r="G722" s="38">
        <f t="shared" si="116"/>
        <v>7861259734</v>
      </c>
      <c r="H722" s="38">
        <f t="shared" si="116"/>
        <v>0</v>
      </c>
      <c r="I722" s="15">
        <f t="shared" si="66"/>
        <v>16.17056264638476</v>
      </c>
    </row>
    <row r="723" spans="1:9" ht="31.5">
      <c r="A723" s="29"/>
      <c r="B723" s="26" t="s">
        <v>286</v>
      </c>
      <c r="C723" s="38">
        <f aca="true" t="shared" si="117" ref="C723:H723">+C491</f>
        <v>0</v>
      </c>
      <c r="D723" s="38">
        <f t="shared" si="117"/>
        <v>3553579000</v>
      </c>
      <c r="E723" s="38">
        <f t="shared" si="117"/>
        <v>3553579000</v>
      </c>
      <c r="F723" s="38">
        <f t="shared" si="117"/>
        <v>1777783808</v>
      </c>
      <c r="G723" s="38">
        <f t="shared" si="117"/>
        <v>1775795192</v>
      </c>
      <c r="H723" s="38">
        <f t="shared" si="117"/>
        <v>0</v>
      </c>
      <c r="I723" s="15">
        <f t="shared" si="66"/>
        <v>50.0279804670165</v>
      </c>
    </row>
    <row r="724" spans="1:9" ht="31.5">
      <c r="A724" s="29"/>
      <c r="B724" s="26" t="s">
        <v>261</v>
      </c>
      <c r="C724" s="38">
        <f aca="true" t="shared" si="118" ref="C724:H724">+C461</f>
        <v>0</v>
      </c>
      <c r="D724" s="38">
        <f t="shared" si="118"/>
        <v>247450830</v>
      </c>
      <c r="E724" s="38">
        <f t="shared" si="118"/>
        <v>247450830</v>
      </c>
      <c r="F724" s="38">
        <f t="shared" si="118"/>
        <v>146097094</v>
      </c>
      <c r="G724" s="38">
        <f t="shared" si="118"/>
        <v>101353736</v>
      </c>
      <c r="H724" s="38">
        <f t="shared" si="118"/>
        <v>0</v>
      </c>
      <c r="I724" s="15">
        <f t="shared" si="66"/>
        <v>59.04085833941232</v>
      </c>
    </row>
    <row r="725" spans="1:9" ht="31.5">
      <c r="A725" s="29" t="s">
        <v>483</v>
      </c>
      <c r="B725" s="12" t="s">
        <v>450</v>
      </c>
      <c r="C725" s="13">
        <f aca="true" t="shared" si="119" ref="C725:H725">+C726+C727+C728+C729+C730+C731+C732</f>
        <v>58559104940</v>
      </c>
      <c r="D725" s="13">
        <f t="shared" si="119"/>
        <v>72139971723</v>
      </c>
      <c r="E725" s="13">
        <f t="shared" si="119"/>
        <v>130699076663</v>
      </c>
      <c r="F725" s="13">
        <f t="shared" si="119"/>
        <v>54462005926</v>
      </c>
      <c r="G725" s="13">
        <f t="shared" si="119"/>
        <v>76237070737</v>
      </c>
      <c r="H725" s="13">
        <f t="shared" si="119"/>
        <v>0</v>
      </c>
      <c r="I725" s="11">
        <f t="shared" si="66"/>
        <v>41.66977098577913</v>
      </c>
    </row>
    <row r="726" spans="1:9" ht="45">
      <c r="A726" s="29" t="s">
        <v>483</v>
      </c>
      <c r="B726" s="14" t="s">
        <v>451</v>
      </c>
      <c r="C726" s="38">
        <f aca="true" t="shared" si="120" ref="C726:H726">+C506</f>
        <v>20620902500</v>
      </c>
      <c r="D726" s="38">
        <f t="shared" si="120"/>
        <v>3629278840</v>
      </c>
      <c r="E726" s="38">
        <f t="shared" si="120"/>
        <v>24250181340</v>
      </c>
      <c r="F726" s="38">
        <f t="shared" si="120"/>
        <v>11289717600</v>
      </c>
      <c r="G726" s="38">
        <f t="shared" si="120"/>
        <v>12960463740</v>
      </c>
      <c r="H726" s="38">
        <f t="shared" si="120"/>
        <v>0</v>
      </c>
      <c r="I726" s="15">
        <f t="shared" si="66"/>
        <v>46.55518835802652</v>
      </c>
    </row>
    <row r="727" spans="1:9" ht="45">
      <c r="A727" s="29" t="s">
        <v>483</v>
      </c>
      <c r="B727" s="14" t="s">
        <v>452</v>
      </c>
      <c r="C727" s="38">
        <f aca="true" t="shared" si="121" ref="C727:H727">+C520</f>
        <v>7097953560</v>
      </c>
      <c r="D727" s="38">
        <f t="shared" si="121"/>
        <v>-5297953560</v>
      </c>
      <c r="E727" s="38">
        <f t="shared" si="121"/>
        <v>1800000000</v>
      </c>
      <c r="F727" s="38">
        <f t="shared" si="121"/>
        <v>1066069403</v>
      </c>
      <c r="G727" s="38">
        <f t="shared" si="121"/>
        <v>733930597</v>
      </c>
      <c r="H727" s="38">
        <f t="shared" si="121"/>
        <v>0</v>
      </c>
      <c r="I727" s="15">
        <f t="shared" si="66"/>
        <v>59.22607794444444</v>
      </c>
    </row>
    <row r="728" spans="1:9" ht="45">
      <c r="A728" s="29" t="s">
        <v>483</v>
      </c>
      <c r="B728" s="14" t="s">
        <v>453</v>
      </c>
      <c r="C728" s="36">
        <f aca="true" t="shared" si="122" ref="C728:H728">+C525</f>
        <v>11139787880</v>
      </c>
      <c r="D728" s="36">
        <f t="shared" si="122"/>
        <v>-6174579870</v>
      </c>
      <c r="E728" s="36">
        <f t="shared" si="122"/>
        <v>4965208010</v>
      </c>
      <c r="F728" s="36">
        <f t="shared" si="122"/>
        <v>1965208010</v>
      </c>
      <c r="G728" s="36">
        <f t="shared" si="122"/>
        <v>3000000000</v>
      </c>
      <c r="H728" s="36">
        <f t="shared" si="122"/>
        <v>0</v>
      </c>
      <c r="I728" s="15">
        <f t="shared" si="66"/>
        <v>39.57957060493826</v>
      </c>
    </row>
    <row r="729" spans="1:9" ht="45">
      <c r="A729" s="29" t="s">
        <v>483</v>
      </c>
      <c r="B729" s="14" t="s">
        <v>454</v>
      </c>
      <c r="C729" s="38">
        <f aca="true" t="shared" si="123" ref="C729:H729">+C514</f>
        <v>16108880000</v>
      </c>
      <c r="D729" s="38">
        <f t="shared" si="123"/>
        <v>0</v>
      </c>
      <c r="E729" s="38">
        <f t="shared" si="123"/>
        <v>16108880000</v>
      </c>
      <c r="F729" s="38">
        <f t="shared" si="123"/>
        <v>5883845000</v>
      </c>
      <c r="G729" s="38">
        <f t="shared" si="123"/>
        <v>10225035000</v>
      </c>
      <c r="H729" s="38">
        <f t="shared" si="123"/>
        <v>0</v>
      </c>
      <c r="I729" s="15">
        <f t="shared" si="66"/>
        <v>36.52547538997125</v>
      </c>
    </row>
    <row r="730" spans="1:9" ht="30">
      <c r="A730" s="29" t="s">
        <v>483</v>
      </c>
      <c r="B730" s="14" t="s">
        <v>455</v>
      </c>
      <c r="C730" s="38">
        <f aca="true" t="shared" si="124" ref="C730:H730">+C533</f>
        <v>2494779000</v>
      </c>
      <c r="D730" s="38">
        <f t="shared" si="124"/>
        <v>-1290686424</v>
      </c>
      <c r="E730" s="38">
        <f t="shared" si="124"/>
        <v>1204092576</v>
      </c>
      <c r="F730" s="38">
        <f t="shared" si="124"/>
        <v>534185785</v>
      </c>
      <c r="G730" s="38">
        <f t="shared" si="124"/>
        <v>669906791</v>
      </c>
      <c r="H730" s="38">
        <f t="shared" si="124"/>
        <v>0</v>
      </c>
      <c r="I730" s="15">
        <f t="shared" si="66"/>
        <v>44.36417893834768</v>
      </c>
    </row>
    <row r="731" spans="1:9" ht="30">
      <c r="A731" s="29" t="s">
        <v>483</v>
      </c>
      <c r="B731" s="14" t="s">
        <v>456</v>
      </c>
      <c r="C731" s="38">
        <f aca="true" t="shared" si="125" ref="C731:H731">+C538</f>
        <v>1096802000</v>
      </c>
      <c r="D731" s="38">
        <f t="shared" si="125"/>
        <v>-1096802000</v>
      </c>
      <c r="E731" s="38">
        <f t="shared" si="125"/>
        <v>0</v>
      </c>
      <c r="F731" s="38">
        <f t="shared" si="125"/>
        <v>0</v>
      </c>
      <c r="G731" s="38">
        <f t="shared" si="125"/>
        <v>0</v>
      </c>
      <c r="H731" s="38">
        <f t="shared" si="125"/>
        <v>0</v>
      </c>
      <c r="I731" s="15"/>
    </row>
    <row r="732" spans="1:9" ht="78.75">
      <c r="A732" s="29"/>
      <c r="B732" s="25" t="s">
        <v>457</v>
      </c>
      <c r="C732" s="38">
        <f aca="true" t="shared" si="126" ref="C732:H732">+C498+C501+C503+C509+C511+C517+C522+C527+C530+C535+C540+C543+C545+C548+C551+C554</f>
        <v>0</v>
      </c>
      <c r="D732" s="38">
        <f t="shared" si="126"/>
        <v>82370714737</v>
      </c>
      <c r="E732" s="38">
        <f t="shared" si="126"/>
        <v>82370714737</v>
      </c>
      <c r="F732" s="38">
        <f t="shared" si="126"/>
        <v>33722980128</v>
      </c>
      <c r="G732" s="38">
        <f t="shared" si="126"/>
        <v>48647734609</v>
      </c>
      <c r="H732" s="38">
        <f t="shared" si="126"/>
        <v>0</v>
      </c>
      <c r="I732" s="15">
        <f t="shared" si="66"/>
        <v>40.94049716051816</v>
      </c>
    </row>
    <row r="733" spans="1:9" ht="31.5">
      <c r="A733" s="29" t="s">
        <v>484</v>
      </c>
      <c r="B733" s="12" t="s">
        <v>458</v>
      </c>
      <c r="C733" s="13">
        <f aca="true" t="shared" si="127" ref="C733:H733">+C735+C738</f>
        <v>11208378286</v>
      </c>
      <c r="D733" s="13">
        <f t="shared" si="127"/>
        <v>77798021171</v>
      </c>
      <c r="E733" s="13">
        <f t="shared" si="127"/>
        <v>89006399457</v>
      </c>
      <c r="F733" s="13">
        <f t="shared" si="127"/>
        <v>63509540229</v>
      </c>
      <c r="G733" s="13">
        <f t="shared" si="127"/>
        <v>25496859228</v>
      </c>
      <c r="H733" s="13">
        <f t="shared" si="127"/>
        <v>0</v>
      </c>
      <c r="I733" s="11">
        <f aca="true" t="shared" si="128" ref="I733:I750">+F733/E733*100</f>
        <v>71.35390333330153</v>
      </c>
    </row>
    <row r="734" spans="1:9" ht="31.5">
      <c r="A734" s="29" t="s">
        <v>484</v>
      </c>
      <c r="B734" s="12" t="s">
        <v>408</v>
      </c>
      <c r="C734" s="13">
        <f aca="true" t="shared" si="129" ref="C734:H734">+C735</f>
        <v>82602726</v>
      </c>
      <c r="D734" s="13">
        <f t="shared" si="129"/>
        <v>43436736024</v>
      </c>
      <c r="E734" s="13">
        <f t="shared" si="129"/>
        <v>43519338750</v>
      </c>
      <c r="F734" s="13">
        <f t="shared" si="129"/>
        <v>43519338750</v>
      </c>
      <c r="G734" s="13">
        <f t="shared" si="129"/>
        <v>0</v>
      </c>
      <c r="H734" s="13">
        <f t="shared" si="129"/>
        <v>0</v>
      </c>
      <c r="I734" s="11">
        <f t="shared" si="128"/>
        <v>100</v>
      </c>
    </row>
    <row r="735" spans="1:9" ht="31.5">
      <c r="A735" s="29" t="s">
        <v>484</v>
      </c>
      <c r="B735" s="12" t="s">
        <v>409</v>
      </c>
      <c r="C735" s="13">
        <f aca="true" t="shared" si="130" ref="C735:H735">+C736+C737</f>
        <v>82602726</v>
      </c>
      <c r="D735" s="13">
        <f t="shared" si="130"/>
        <v>43436736024</v>
      </c>
      <c r="E735" s="13">
        <f t="shared" si="130"/>
        <v>43519338750</v>
      </c>
      <c r="F735" s="13">
        <f t="shared" si="130"/>
        <v>43519338750</v>
      </c>
      <c r="G735" s="13">
        <f t="shared" si="130"/>
        <v>0</v>
      </c>
      <c r="H735" s="13">
        <f t="shared" si="130"/>
        <v>0</v>
      </c>
      <c r="I735" s="11">
        <f t="shared" si="128"/>
        <v>100</v>
      </c>
    </row>
    <row r="736" spans="1:9" ht="30">
      <c r="A736" s="29"/>
      <c r="B736" s="24" t="s">
        <v>251</v>
      </c>
      <c r="C736" s="34">
        <f aca="true" t="shared" si="131" ref="C736:H736">+C449+C495</f>
        <v>0</v>
      </c>
      <c r="D736" s="34">
        <f t="shared" si="131"/>
        <v>39389381467</v>
      </c>
      <c r="E736" s="34">
        <f t="shared" si="131"/>
        <v>39389381467</v>
      </c>
      <c r="F736" s="34">
        <f t="shared" si="131"/>
        <v>39389381467</v>
      </c>
      <c r="G736" s="34">
        <f t="shared" si="131"/>
        <v>0</v>
      </c>
      <c r="H736" s="34">
        <f t="shared" si="131"/>
        <v>0</v>
      </c>
      <c r="I736" s="15"/>
    </row>
    <row r="737" spans="1:9" ht="45">
      <c r="A737" s="29" t="s">
        <v>484</v>
      </c>
      <c r="B737" s="14" t="s">
        <v>459</v>
      </c>
      <c r="C737" s="34">
        <f aca="true" t="shared" si="132" ref="C737:H737">+C446+C564</f>
        <v>82602726</v>
      </c>
      <c r="D737" s="34">
        <f t="shared" si="132"/>
        <v>4047354557</v>
      </c>
      <c r="E737" s="34">
        <f t="shared" si="132"/>
        <v>4129957283</v>
      </c>
      <c r="F737" s="34">
        <f t="shared" si="132"/>
        <v>4129957283</v>
      </c>
      <c r="G737" s="34">
        <f t="shared" si="132"/>
        <v>0</v>
      </c>
      <c r="H737" s="34">
        <f t="shared" si="132"/>
        <v>0</v>
      </c>
      <c r="I737" s="15">
        <f t="shared" si="128"/>
        <v>100</v>
      </c>
    </row>
    <row r="738" spans="1:9" ht="15.75">
      <c r="A738" s="29" t="s">
        <v>484</v>
      </c>
      <c r="B738" s="12" t="s">
        <v>460</v>
      </c>
      <c r="C738" s="13">
        <f aca="true" t="shared" si="133" ref="C738:H738">+C739</f>
        <v>11125775560</v>
      </c>
      <c r="D738" s="13">
        <f t="shared" si="133"/>
        <v>34361285147</v>
      </c>
      <c r="E738" s="13">
        <f t="shared" si="133"/>
        <v>45487060707</v>
      </c>
      <c r="F738" s="13">
        <f t="shared" si="133"/>
        <v>19990201479</v>
      </c>
      <c r="G738" s="13">
        <f t="shared" si="133"/>
        <v>25496859228</v>
      </c>
      <c r="H738" s="13">
        <f t="shared" si="133"/>
        <v>0</v>
      </c>
      <c r="I738" s="11">
        <f t="shared" si="128"/>
        <v>43.94700639763191</v>
      </c>
    </row>
    <row r="739" spans="1:9" ht="15.75">
      <c r="A739" s="29" t="s">
        <v>484</v>
      </c>
      <c r="B739" s="12" t="s">
        <v>461</v>
      </c>
      <c r="C739" s="13">
        <f aca="true" t="shared" si="134" ref="C739:H739">+C740+C741+C742+C743+C744+C745</f>
        <v>11125775560</v>
      </c>
      <c r="D739" s="13">
        <f t="shared" si="134"/>
        <v>34361285147</v>
      </c>
      <c r="E739" s="13">
        <f t="shared" si="134"/>
        <v>45487060707</v>
      </c>
      <c r="F739" s="13">
        <f t="shared" si="134"/>
        <v>19990201479</v>
      </c>
      <c r="G739" s="13">
        <f t="shared" si="134"/>
        <v>25496859228</v>
      </c>
      <c r="H739" s="13">
        <f t="shared" si="134"/>
        <v>0</v>
      </c>
      <c r="I739" s="11">
        <f t="shared" si="128"/>
        <v>43.94700639763191</v>
      </c>
    </row>
    <row r="740" spans="1:9" ht="45">
      <c r="A740" s="29" t="s">
        <v>484</v>
      </c>
      <c r="B740" s="14" t="s">
        <v>462</v>
      </c>
      <c r="C740" s="38">
        <f aca="true" t="shared" si="135" ref="C740:H740">+C588</f>
        <v>1146742870</v>
      </c>
      <c r="D740" s="38">
        <f t="shared" si="135"/>
        <v>0</v>
      </c>
      <c r="E740" s="38">
        <f t="shared" si="135"/>
        <v>1146742870</v>
      </c>
      <c r="F740" s="38">
        <f t="shared" si="135"/>
        <v>280792309</v>
      </c>
      <c r="G740" s="38">
        <f t="shared" si="135"/>
        <v>865950561</v>
      </c>
      <c r="H740" s="38">
        <f t="shared" si="135"/>
        <v>0</v>
      </c>
      <c r="I740" s="15">
        <f t="shared" si="128"/>
        <v>24.48607411005747</v>
      </c>
    </row>
    <row r="741" spans="1:9" ht="45">
      <c r="A741" s="29" t="s">
        <v>484</v>
      </c>
      <c r="B741" s="14" t="s">
        <v>463</v>
      </c>
      <c r="C741" s="38">
        <f aca="true" t="shared" si="136" ref="C741:H741">+C567</f>
        <v>1000000000</v>
      </c>
      <c r="D741" s="38">
        <f t="shared" si="136"/>
        <v>0</v>
      </c>
      <c r="E741" s="38">
        <f t="shared" si="136"/>
        <v>1000000000</v>
      </c>
      <c r="F741" s="38">
        <f t="shared" si="136"/>
        <v>1545674837</v>
      </c>
      <c r="G741" s="38">
        <f t="shared" si="136"/>
        <v>-545674837</v>
      </c>
      <c r="H741" s="38">
        <f t="shared" si="136"/>
        <v>0</v>
      </c>
      <c r="I741" s="15">
        <f t="shared" si="128"/>
        <v>154.5674837</v>
      </c>
    </row>
    <row r="742" spans="1:9" ht="30">
      <c r="A742" s="29" t="s">
        <v>484</v>
      </c>
      <c r="B742" s="14" t="s">
        <v>464</v>
      </c>
      <c r="C742" s="38">
        <f aca="true" t="shared" si="137" ref="C742:H742">+C576</f>
        <v>8248361000</v>
      </c>
      <c r="D742" s="38">
        <f t="shared" si="137"/>
        <v>-4206664110</v>
      </c>
      <c r="E742" s="38">
        <f t="shared" si="137"/>
        <v>4041696890</v>
      </c>
      <c r="F742" s="38">
        <f t="shared" si="137"/>
        <v>1881619600</v>
      </c>
      <c r="G742" s="38">
        <f t="shared" si="137"/>
        <v>2160077290</v>
      </c>
      <c r="H742" s="38">
        <f t="shared" si="137"/>
        <v>0</v>
      </c>
      <c r="I742" s="15">
        <f t="shared" si="128"/>
        <v>46.55518835802652</v>
      </c>
    </row>
    <row r="743" spans="1:9" ht="30">
      <c r="A743" s="29"/>
      <c r="B743" s="24" t="s">
        <v>333</v>
      </c>
      <c r="C743" s="38">
        <f aca="true" t="shared" si="138" ref="C743:H743">+C582</f>
        <v>0</v>
      </c>
      <c r="D743" s="38">
        <f t="shared" si="138"/>
        <v>6513352737</v>
      </c>
      <c r="E743" s="38">
        <f t="shared" si="138"/>
        <v>6513352737</v>
      </c>
      <c r="F743" s="38">
        <f t="shared" si="138"/>
        <v>6513352737</v>
      </c>
      <c r="G743" s="38">
        <f t="shared" si="138"/>
        <v>0</v>
      </c>
      <c r="H743" s="38">
        <f t="shared" si="138"/>
        <v>0</v>
      </c>
      <c r="I743" s="15"/>
    </row>
    <row r="744" spans="1:9" ht="45">
      <c r="A744" s="29" t="s">
        <v>484</v>
      </c>
      <c r="B744" s="14" t="s">
        <v>465</v>
      </c>
      <c r="C744" s="38">
        <f aca="true" t="shared" si="139" ref="C744:H744">+C585</f>
        <v>730671690</v>
      </c>
      <c r="D744" s="38">
        <f t="shared" si="139"/>
        <v>-490000000</v>
      </c>
      <c r="E744" s="38">
        <f t="shared" si="139"/>
        <v>240671690</v>
      </c>
      <c r="F744" s="38">
        <f t="shared" si="139"/>
        <v>91126005</v>
      </c>
      <c r="G744" s="38">
        <f t="shared" si="139"/>
        <v>149545685</v>
      </c>
      <c r="H744" s="38">
        <f t="shared" si="139"/>
        <v>0</v>
      </c>
      <c r="I744" s="15">
        <f t="shared" si="128"/>
        <v>37.863200694689105</v>
      </c>
    </row>
    <row r="745" spans="1:9" ht="45">
      <c r="A745" s="29"/>
      <c r="B745" s="2" t="s">
        <v>466</v>
      </c>
      <c r="C745" s="38">
        <f aca="true" t="shared" si="140" ref="C745:H745">+C558+C573+C579+C591+C594+C597</f>
        <v>0</v>
      </c>
      <c r="D745" s="38">
        <f t="shared" si="140"/>
        <v>32544596520</v>
      </c>
      <c r="E745" s="38">
        <f t="shared" si="140"/>
        <v>32544596520</v>
      </c>
      <c r="F745" s="38">
        <f t="shared" si="140"/>
        <v>9677635991</v>
      </c>
      <c r="G745" s="38">
        <f t="shared" si="140"/>
        <v>22866960529</v>
      </c>
      <c r="H745" s="38">
        <f t="shared" si="140"/>
        <v>0</v>
      </c>
      <c r="I745" s="15">
        <f t="shared" si="128"/>
        <v>29.73653701637595</v>
      </c>
    </row>
    <row r="746" spans="1:9" ht="31.5">
      <c r="A746" s="29">
        <v>1108</v>
      </c>
      <c r="B746" s="12" t="s">
        <v>467</v>
      </c>
      <c r="C746" s="13">
        <f aca="true" t="shared" si="141" ref="C746:H746">+C747</f>
        <v>716153006000</v>
      </c>
      <c r="D746" s="13">
        <f t="shared" si="141"/>
        <v>7492825013</v>
      </c>
      <c r="E746" s="13">
        <f t="shared" si="141"/>
        <v>723645831013</v>
      </c>
      <c r="F746" s="13">
        <f t="shared" si="141"/>
        <v>395577271767</v>
      </c>
      <c r="G746" s="13">
        <f t="shared" si="141"/>
        <v>328068559246</v>
      </c>
      <c r="H746" s="13">
        <f t="shared" si="141"/>
        <v>3339633797</v>
      </c>
      <c r="I746" s="11">
        <f t="shared" si="128"/>
        <v>54.66448569367819</v>
      </c>
    </row>
    <row r="747" spans="1:9" ht="15.75">
      <c r="A747" s="29">
        <v>1108</v>
      </c>
      <c r="B747" s="12" t="s">
        <v>468</v>
      </c>
      <c r="C747" s="13">
        <f aca="true" t="shared" si="142" ref="C747:H747">SUM(C748:C753)</f>
        <v>716153006000</v>
      </c>
      <c r="D747" s="13">
        <f t="shared" si="142"/>
        <v>7492825013</v>
      </c>
      <c r="E747" s="13">
        <f t="shared" si="142"/>
        <v>723645831013</v>
      </c>
      <c r="F747" s="13">
        <f t="shared" si="142"/>
        <v>395577271767</v>
      </c>
      <c r="G747" s="13">
        <f t="shared" si="142"/>
        <v>328068559246</v>
      </c>
      <c r="H747" s="13">
        <f t="shared" si="142"/>
        <v>3339633797</v>
      </c>
      <c r="I747" s="11">
        <f t="shared" si="128"/>
        <v>54.66448569367819</v>
      </c>
    </row>
    <row r="748" spans="1:9" ht="45">
      <c r="A748" s="29">
        <v>1108</v>
      </c>
      <c r="B748" s="24" t="s">
        <v>469</v>
      </c>
      <c r="C748" s="34">
        <f aca="true" t="shared" si="143" ref="C748:H748">+C419+C422</f>
        <v>0</v>
      </c>
      <c r="D748" s="34">
        <f t="shared" si="143"/>
        <v>7492825013</v>
      </c>
      <c r="E748" s="34">
        <f t="shared" si="143"/>
        <v>7492825013</v>
      </c>
      <c r="F748" s="34">
        <f t="shared" si="143"/>
        <v>0</v>
      </c>
      <c r="G748" s="34">
        <f t="shared" si="143"/>
        <v>7492825013</v>
      </c>
      <c r="H748" s="34">
        <f t="shared" si="143"/>
        <v>0</v>
      </c>
      <c r="I748" s="11"/>
    </row>
    <row r="749" spans="1:9" ht="60">
      <c r="A749" s="29">
        <v>1108</v>
      </c>
      <c r="B749" s="14" t="s">
        <v>470</v>
      </c>
      <c r="C749" s="38">
        <f aca="true" t="shared" si="144" ref="C749:H749">+C407</f>
        <v>565337800000</v>
      </c>
      <c r="D749" s="38">
        <f t="shared" si="144"/>
        <v>0</v>
      </c>
      <c r="E749" s="38">
        <f t="shared" si="144"/>
        <v>565337800000</v>
      </c>
      <c r="F749" s="38">
        <f t="shared" si="144"/>
        <v>308461393842</v>
      </c>
      <c r="G749" s="38">
        <f t="shared" si="144"/>
        <v>256876406158</v>
      </c>
      <c r="H749" s="38">
        <f t="shared" si="144"/>
        <v>0</v>
      </c>
      <c r="I749" s="15"/>
    </row>
    <row r="750" spans="1:9" ht="60">
      <c r="A750" s="29">
        <v>1108</v>
      </c>
      <c r="B750" s="14" t="s">
        <v>471</v>
      </c>
      <c r="C750" s="38">
        <f aca="true" t="shared" si="145" ref="C750:H750">+C409</f>
        <v>101853606000</v>
      </c>
      <c r="D750" s="38">
        <f t="shared" si="145"/>
        <v>0</v>
      </c>
      <c r="E750" s="38">
        <f t="shared" si="145"/>
        <v>101853606000</v>
      </c>
      <c r="F750" s="38">
        <f t="shared" si="145"/>
        <v>60398807549</v>
      </c>
      <c r="G750" s="38">
        <f t="shared" si="145"/>
        <v>41454798451</v>
      </c>
      <c r="H750" s="38">
        <f t="shared" si="145"/>
        <v>0</v>
      </c>
      <c r="I750" s="15">
        <f t="shared" si="128"/>
        <v>59.29962612123914</v>
      </c>
    </row>
    <row r="751" spans="1:9" ht="60">
      <c r="A751" s="29">
        <v>1108</v>
      </c>
      <c r="B751" s="14" t="s">
        <v>472</v>
      </c>
      <c r="C751" s="38">
        <f aca="true" t="shared" si="146" ref="C751:H751">+C411</f>
        <v>48681600000</v>
      </c>
      <c r="D751" s="38">
        <f t="shared" si="146"/>
        <v>-48681600000</v>
      </c>
      <c r="E751" s="38">
        <f t="shared" si="146"/>
        <v>0</v>
      </c>
      <c r="F751" s="38">
        <f t="shared" si="146"/>
        <v>0</v>
      </c>
      <c r="G751" s="38">
        <f t="shared" si="146"/>
        <v>0</v>
      </c>
      <c r="H751" s="38">
        <f t="shared" si="146"/>
        <v>0</v>
      </c>
      <c r="I751" s="15"/>
    </row>
    <row r="752" spans="1:9" ht="30">
      <c r="A752" s="29">
        <v>1108</v>
      </c>
      <c r="B752" s="14" t="s">
        <v>473</v>
      </c>
      <c r="C752" s="38">
        <f aca="true" t="shared" si="147" ref="C752:H752">+C416</f>
        <v>280000000</v>
      </c>
      <c r="D752" s="38">
        <f t="shared" si="147"/>
        <v>0</v>
      </c>
      <c r="E752" s="38">
        <f t="shared" si="147"/>
        <v>280000000</v>
      </c>
      <c r="F752" s="38">
        <f t="shared" si="147"/>
        <v>0</v>
      </c>
      <c r="G752" s="38">
        <f t="shared" si="147"/>
        <v>280000000</v>
      </c>
      <c r="H752" s="38">
        <f t="shared" si="147"/>
        <v>0</v>
      </c>
      <c r="I752" s="15"/>
    </row>
    <row r="753" spans="1:9" ht="31.5">
      <c r="A753" s="29">
        <v>1108</v>
      </c>
      <c r="B753" s="26" t="s">
        <v>222</v>
      </c>
      <c r="C753" s="40">
        <f aca="true" t="shared" si="148" ref="C753:H753">+C413</f>
        <v>0</v>
      </c>
      <c r="D753" s="40">
        <f t="shared" si="148"/>
        <v>48681600000</v>
      </c>
      <c r="E753" s="40">
        <f t="shared" si="148"/>
        <v>48681600000</v>
      </c>
      <c r="F753" s="40">
        <f t="shared" si="148"/>
        <v>26717070376</v>
      </c>
      <c r="G753" s="40">
        <f t="shared" si="148"/>
        <v>21964529624</v>
      </c>
      <c r="H753" s="40">
        <f t="shared" si="148"/>
        <v>3339633797</v>
      </c>
      <c r="I753" s="15">
        <f>+F753/E753*100</f>
        <v>54.88124953986721</v>
      </c>
    </row>
    <row r="754" spans="1:5" ht="15.75">
      <c r="A754" s="30"/>
      <c r="B754" s="1" t="s">
        <v>474</v>
      </c>
      <c r="C754" s="1"/>
      <c r="D754" s="1"/>
      <c r="E754" s="1"/>
    </row>
    <row r="756" spans="2:9" ht="15">
      <c r="B756" s="42" t="s">
        <v>475</v>
      </c>
      <c r="C756" s="42"/>
      <c r="D756" s="42"/>
      <c r="F756" s="42" t="s">
        <v>476</v>
      </c>
      <c r="G756" s="42"/>
      <c r="H756" s="42"/>
      <c r="I756" s="42"/>
    </row>
    <row r="757" spans="2:9" ht="15">
      <c r="B757" s="43" t="s">
        <v>477</v>
      </c>
      <c r="C757" s="43"/>
      <c r="D757" s="43"/>
      <c r="F757" s="43" t="s">
        <v>478</v>
      </c>
      <c r="G757" s="43"/>
      <c r="H757" s="43"/>
      <c r="I757" s="43"/>
    </row>
  </sheetData>
  <sheetProtection password="CCFD" sheet="1"/>
  <mergeCells count="5">
    <mergeCell ref="B602:I602"/>
    <mergeCell ref="B756:D756"/>
    <mergeCell ref="F756:I756"/>
    <mergeCell ref="B757:D757"/>
    <mergeCell ref="F757:I757"/>
  </mergeCells>
  <printOptions/>
  <pageMargins left="0.7086614173228347" right="0.7086614173228347" top="0.7480314960629921" bottom="0.7480314960629921" header="0.31496062992125984" footer="0.31496062992125984"/>
  <pageSetup orientation="landscape" paperSize="14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8"/>
  <sheetViews>
    <sheetView zoomScalePageLayoutView="0" workbookViewId="0" topLeftCell="A1">
      <selection activeCell="E5" sqref="E5"/>
    </sheetView>
  </sheetViews>
  <sheetFormatPr defaultColWidth="11.421875" defaultRowHeight="15"/>
  <sheetData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339</v>
      </c>
    </row>
    <row r="11" spans="1:8" ht="15">
      <c r="A11" t="s">
        <v>7</v>
      </c>
      <c r="B11" t="s">
        <v>8</v>
      </c>
      <c r="C11" t="s">
        <v>9</v>
      </c>
      <c r="D11" t="s">
        <v>10</v>
      </c>
      <c r="E11" t="s">
        <v>11</v>
      </c>
      <c r="F11" t="s">
        <v>12</v>
      </c>
      <c r="G11" t="s">
        <v>13</v>
      </c>
      <c r="H11" t="s">
        <v>14</v>
      </c>
    </row>
    <row r="12" spans="1:8" ht="15">
      <c r="A12" t="s">
        <v>15</v>
      </c>
      <c r="B12">
        <v>2419008014049</v>
      </c>
      <c r="C12">
        <v>299020482762</v>
      </c>
      <c r="D12">
        <v>2718028496811</v>
      </c>
      <c r="E12">
        <v>1366143996211</v>
      </c>
      <c r="F12">
        <v>1351884500600</v>
      </c>
      <c r="G12">
        <v>3313624318</v>
      </c>
      <c r="H12">
        <v>50.26</v>
      </c>
    </row>
    <row r="13" spans="1:8" ht="15">
      <c r="A13" t="s">
        <v>16</v>
      </c>
      <c r="B13">
        <v>1560537391323</v>
      </c>
      <c r="C13">
        <v>67964943169</v>
      </c>
      <c r="D13">
        <v>1628502334492</v>
      </c>
      <c r="E13">
        <v>771803905957</v>
      </c>
      <c r="F13">
        <v>856698428535</v>
      </c>
      <c r="G13">
        <v>-26009479</v>
      </c>
      <c r="H13">
        <v>47.39</v>
      </c>
    </row>
    <row r="14" spans="1:8" ht="15">
      <c r="A14" t="s">
        <v>17</v>
      </c>
      <c r="B14">
        <v>955160088012</v>
      </c>
      <c r="C14">
        <v>-8944269497</v>
      </c>
      <c r="D14">
        <v>946215818515</v>
      </c>
      <c r="E14">
        <v>433895359180</v>
      </c>
      <c r="F14">
        <v>512320459335</v>
      </c>
      <c r="G14">
        <v>-25563000</v>
      </c>
      <c r="H14">
        <v>45.86</v>
      </c>
    </row>
    <row r="15" spans="1:8" ht="15">
      <c r="A15" t="s">
        <v>18</v>
      </c>
      <c r="B15">
        <v>62928296000</v>
      </c>
      <c r="C15">
        <v>0</v>
      </c>
      <c r="D15">
        <v>62928296000</v>
      </c>
      <c r="E15">
        <v>48360221453</v>
      </c>
      <c r="F15">
        <v>14568074547</v>
      </c>
      <c r="G15">
        <v>-20706400</v>
      </c>
      <c r="H15">
        <v>76.85</v>
      </c>
    </row>
    <row r="16" spans="1:8" ht="15">
      <c r="A16" t="s">
        <v>19</v>
      </c>
      <c r="B16">
        <v>62928296000</v>
      </c>
      <c r="C16">
        <v>0</v>
      </c>
      <c r="D16">
        <v>62928296000</v>
      </c>
      <c r="E16">
        <v>48360221453</v>
      </c>
      <c r="F16">
        <v>14568074547</v>
      </c>
      <c r="G16">
        <v>-20706400</v>
      </c>
      <c r="H16">
        <v>76.85</v>
      </c>
    </row>
    <row r="17" spans="1:8" ht="15">
      <c r="A17" t="s">
        <v>20</v>
      </c>
      <c r="B17">
        <v>332957522000</v>
      </c>
      <c r="C17">
        <v>0</v>
      </c>
      <c r="D17">
        <v>332957522000</v>
      </c>
      <c r="E17">
        <v>167442439372</v>
      </c>
      <c r="F17">
        <v>165515082628</v>
      </c>
      <c r="G17">
        <v>-4856600</v>
      </c>
      <c r="H17">
        <v>50.29</v>
      </c>
    </row>
    <row r="18" spans="1:8" ht="15">
      <c r="A18" t="s">
        <v>21</v>
      </c>
      <c r="B18">
        <v>332957522000</v>
      </c>
      <c r="C18">
        <v>0</v>
      </c>
      <c r="D18">
        <v>332957522000</v>
      </c>
      <c r="E18">
        <v>167442439372</v>
      </c>
      <c r="F18">
        <v>165515082628</v>
      </c>
      <c r="G18">
        <v>-4856600</v>
      </c>
      <c r="H18">
        <v>50.29</v>
      </c>
    </row>
    <row r="19" spans="1:8" ht="15">
      <c r="A19" t="s">
        <v>22</v>
      </c>
      <c r="B19">
        <v>29945301000</v>
      </c>
      <c r="C19">
        <v>0</v>
      </c>
      <c r="D19">
        <v>29945301000</v>
      </c>
      <c r="E19">
        <v>10590605550</v>
      </c>
      <c r="F19">
        <v>19354695450</v>
      </c>
      <c r="G19">
        <v>0</v>
      </c>
      <c r="H19">
        <v>35.37</v>
      </c>
    </row>
    <row r="20" spans="1:8" ht="15">
      <c r="A20" t="s">
        <v>23</v>
      </c>
      <c r="B20">
        <v>29945301000</v>
      </c>
      <c r="C20">
        <v>0</v>
      </c>
      <c r="D20">
        <v>29945301000</v>
      </c>
      <c r="E20">
        <v>10590605550</v>
      </c>
      <c r="F20">
        <v>19354695450</v>
      </c>
      <c r="G20">
        <v>0</v>
      </c>
      <c r="H20">
        <v>35.37</v>
      </c>
    </row>
    <row r="21" spans="1:8" ht="15">
      <c r="A21" t="s">
        <v>24</v>
      </c>
      <c r="B21">
        <v>198149994000</v>
      </c>
      <c r="C21">
        <v>0</v>
      </c>
      <c r="D21">
        <v>198149994000</v>
      </c>
      <c r="E21">
        <v>100796453468</v>
      </c>
      <c r="F21">
        <v>97353540532</v>
      </c>
      <c r="G21">
        <v>0</v>
      </c>
      <c r="H21">
        <v>50.87</v>
      </c>
    </row>
    <row r="22" spans="1:8" ht="15">
      <c r="A22" t="s">
        <v>25</v>
      </c>
      <c r="B22">
        <v>198149994000</v>
      </c>
      <c r="C22">
        <v>0</v>
      </c>
      <c r="D22">
        <v>198149994000</v>
      </c>
      <c r="E22">
        <v>100796453468</v>
      </c>
      <c r="F22">
        <v>97353540532</v>
      </c>
      <c r="G22">
        <v>0</v>
      </c>
      <c r="H22">
        <v>50.87</v>
      </c>
    </row>
    <row r="23" spans="1:8" ht="15">
      <c r="A23" t="s">
        <v>26</v>
      </c>
      <c r="B23">
        <v>2843824000</v>
      </c>
      <c r="C23">
        <v>0</v>
      </c>
      <c r="D23">
        <v>2843824000</v>
      </c>
      <c r="E23">
        <v>3523152282</v>
      </c>
      <c r="F23">
        <v>-679328282</v>
      </c>
      <c r="G23">
        <v>0</v>
      </c>
      <c r="H23">
        <v>123.89</v>
      </c>
    </row>
    <row r="24" spans="1:8" ht="15">
      <c r="A24" t="s">
        <v>27</v>
      </c>
      <c r="B24">
        <v>2843824000</v>
      </c>
      <c r="C24">
        <v>0</v>
      </c>
      <c r="D24">
        <v>2843824000</v>
      </c>
      <c r="E24">
        <v>3523152282</v>
      </c>
      <c r="F24">
        <v>-679328282</v>
      </c>
      <c r="G24">
        <v>0</v>
      </c>
      <c r="H24">
        <v>123.89</v>
      </c>
    </row>
    <row r="25" spans="1:8" ht="15">
      <c r="A25" t="s">
        <v>28</v>
      </c>
      <c r="B25">
        <v>3327677000</v>
      </c>
      <c r="C25">
        <v>0</v>
      </c>
      <c r="D25">
        <v>3327677000</v>
      </c>
      <c r="E25">
        <v>910464648</v>
      </c>
      <c r="F25">
        <v>2417212352</v>
      </c>
      <c r="G25">
        <v>0</v>
      </c>
      <c r="H25">
        <v>27.36</v>
      </c>
    </row>
    <row r="26" spans="1:8" ht="15">
      <c r="A26" t="s">
        <v>29</v>
      </c>
      <c r="B26">
        <v>3327677000</v>
      </c>
      <c r="C26">
        <v>0</v>
      </c>
      <c r="D26">
        <v>3327677000</v>
      </c>
      <c r="E26">
        <v>910464648</v>
      </c>
      <c r="F26">
        <v>2417212352</v>
      </c>
      <c r="G26">
        <v>0</v>
      </c>
      <c r="H26">
        <v>27.36</v>
      </c>
    </row>
    <row r="27" spans="1:8" ht="15">
      <c r="A27" t="s">
        <v>30</v>
      </c>
      <c r="B27">
        <v>48551689000</v>
      </c>
      <c r="C27">
        <v>0</v>
      </c>
      <c r="D27">
        <v>48551689000</v>
      </c>
      <c r="E27">
        <v>24629864608</v>
      </c>
      <c r="F27">
        <v>23921824392</v>
      </c>
      <c r="G27">
        <v>0</v>
      </c>
      <c r="H27">
        <v>50.73</v>
      </c>
    </row>
    <row r="28" spans="1:8" ht="15">
      <c r="A28" t="s">
        <v>31</v>
      </c>
      <c r="B28">
        <v>48551689000</v>
      </c>
      <c r="C28">
        <v>0</v>
      </c>
      <c r="D28">
        <v>48551689000</v>
      </c>
      <c r="E28">
        <v>24629864608</v>
      </c>
      <c r="F28">
        <v>23921824392</v>
      </c>
      <c r="G28">
        <v>0</v>
      </c>
      <c r="H28">
        <v>50.73</v>
      </c>
    </row>
    <row r="29" spans="1:8" ht="15">
      <c r="A29" t="s">
        <v>32</v>
      </c>
      <c r="B29">
        <v>7738003000</v>
      </c>
      <c r="C29">
        <v>0</v>
      </c>
      <c r="D29">
        <v>7738003000</v>
      </c>
      <c r="E29">
        <v>4400399445</v>
      </c>
      <c r="F29">
        <v>3337603555</v>
      </c>
      <c r="G29">
        <v>0</v>
      </c>
      <c r="H29">
        <v>56.87</v>
      </c>
    </row>
    <row r="30" spans="1:8" ht="15">
      <c r="A30" t="s">
        <v>33</v>
      </c>
      <c r="B30">
        <v>7738003000</v>
      </c>
      <c r="C30">
        <v>0</v>
      </c>
      <c r="D30">
        <v>7738003000</v>
      </c>
      <c r="E30">
        <v>4400399445</v>
      </c>
      <c r="F30">
        <v>3337603555</v>
      </c>
      <c r="G30">
        <v>0</v>
      </c>
      <c r="H30">
        <v>56.87</v>
      </c>
    </row>
    <row r="31" spans="1:8" ht="15">
      <c r="A31" t="s">
        <v>34</v>
      </c>
      <c r="B31">
        <v>35301272000</v>
      </c>
      <c r="C31">
        <v>0</v>
      </c>
      <c r="D31">
        <v>35301272000</v>
      </c>
      <c r="E31">
        <v>20137786351</v>
      </c>
      <c r="F31">
        <v>15163485649</v>
      </c>
      <c r="G31">
        <v>0</v>
      </c>
      <c r="H31">
        <v>57.05</v>
      </c>
    </row>
    <row r="32" spans="1:8" ht="15">
      <c r="A32" t="s">
        <v>35</v>
      </c>
      <c r="B32">
        <v>35301272000</v>
      </c>
      <c r="C32">
        <v>0</v>
      </c>
      <c r="D32">
        <v>35301272000</v>
      </c>
      <c r="E32">
        <v>20137786351</v>
      </c>
      <c r="F32">
        <v>15163485649</v>
      </c>
      <c r="G32">
        <v>0</v>
      </c>
      <c r="H32">
        <v>57.05</v>
      </c>
    </row>
    <row r="33" spans="1:8" ht="15">
      <c r="A33" t="s">
        <v>36</v>
      </c>
      <c r="B33">
        <v>52256902000</v>
      </c>
      <c r="C33">
        <v>0</v>
      </c>
      <c r="D33">
        <v>52256902000</v>
      </c>
      <c r="E33">
        <v>19820507052</v>
      </c>
      <c r="F33">
        <v>32436394948</v>
      </c>
      <c r="G33">
        <v>0</v>
      </c>
      <c r="H33">
        <v>37.93</v>
      </c>
    </row>
    <row r="34" spans="1:8" ht="15">
      <c r="A34" t="s">
        <v>37</v>
      </c>
      <c r="B34">
        <v>52256902000</v>
      </c>
      <c r="C34">
        <v>0</v>
      </c>
      <c r="D34">
        <v>52256902000</v>
      </c>
      <c r="E34">
        <v>19820507052</v>
      </c>
      <c r="F34">
        <v>32436394948</v>
      </c>
      <c r="G34">
        <v>0</v>
      </c>
      <c r="H34">
        <v>37.93</v>
      </c>
    </row>
    <row r="35" spans="1:8" ht="15">
      <c r="A35" t="s">
        <v>38</v>
      </c>
      <c r="B35">
        <v>18096395000</v>
      </c>
      <c r="C35">
        <v>0</v>
      </c>
      <c r="D35">
        <v>18096395000</v>
      </c>
      <c r="E35">
        <v>4332342355</v>
      </c>
      <c r="F35">
        <v>13764052645</v>
      </c>
      <c r="G35">
        <v>0</v>
      </c>
      <c r="H35">
        <v>23.94</v>
      </c>
    </row>
    <row r="36" spans="1:8" ht="15">
      <c r="A36" t="s">
        <v>39</v>
      </c>
      <c r="B36">
        <v>18096395000</v>
      </c>
      <c r="C36">
        <v>0</v>
      </c>
      <c r="D36">
        <v>18096395000</v>
      </c>
      <c r="E36">
        <v>4332342355</v>
      </c>
      <c r="F36">
        <v>13764052645</v>
      </c>
      <c r="G36">
        <v>0</v>
      </c>
      <c r="H36">
        <v>23.94</v>
      </c>
    </row>
    <row r="37" spans="1:8" ht="15">
      <c r="A37" t="s">
        <v>40</v>
      </c>
      <c r="B37">
        <v>3428723000</v>
      </c>
      <c r="C37">
        <v>0</v>
      </c>
      <c r="D37">
        <v>3428723000</v>
      </c>
      <c r="E37">
        <v>2265965553</v>
      </c>
      <c r="F37">
        <v>1162757447</v>
      </c>
      <c r="G37">
        <v>0</v>
      </c>
      <c r="H37">
        <v>66.09</v>
      </c>
    </row>
    <row r="38" spans="1:8" ht="15">
      <c r="A38" t="s">
        <v>39</v>
      </c>
      <c r="B38">
        <v>3428723000</v>
      </c>
      <c r="C38">
        <v>0</v>
      </c>
      <c r="D38">
        <v>3428723000</v>
      </c>
      <c r="E38">
        <v>2265965553</v>
      </c>
      <c r="F38">
        <v>1162757447</v>
      </c>
      <c r="G38">
        <v>0</v>
      </c>
      <c r="H38">
        <v>66.09</v>
      </c>
    </row>
    <row r="39" spans="1:8" ht="15">
      <c r="A39" t="s">
        <v>41</v>
      </c>
      <c r="B39">
        <v>27162000</v>
      </c>
      <c r="C39">
        <v>0</v>
      </c>
      <c r="D39">
        <v>27162000</v>
      </c>
      <c r="E39">
        <v>27390992</v>
      </c>
      <c r="F39">
        <v>-228992</v>
      </c>
      <c r="G39">
        <v>0</v>
      </c>
      <c r="H39">
        <v>100.84</v>
      </c>
    </row>
    <row r="40" spans="1:8" ht="15">
      <c r="A40" t="s">
        <v>42</v>
      </c>
      <c r="B40">
        <v>27162000</v>
      </c>
      <c r="C40">
        <v>0</v>
      </c>
      <c r="D40">
        <v>27162000</v>
      </c>
      <c r="E40">
        <v>27390992</v>
      </c>
      <c r="F40">
        <v>-228992</v>
      </c>
      <c r="G40">
        <v>0</v>
      </c>
      <c r="H40">
        <v>100.84</v>
      </c>
    </row>
    <row r="41" spans="1:8" ht="15">
      <c r="A41" t="s">
        <v>43</v>
      </c>
      <c r="B41">
        <v>218318000</v>
      </c>
      <c r="C41">
        <v>0</v>
      </c>
      <c r="D41">
        <v>218318000</v>
      </c>
      <c r="E41">
        <v>112643325</v>
      </c>
      <c r="F41">
        <v>105674675</v>
      </c>
      <c r="G41">
        <v>0</v>
      </c>
      <c r="H41">
        <v>51.6</v>
      </c>
    </row>
    <row r="42" spans="1:8" ht="15">
      <c r="A42" t="s">
        <v>44</v>
      </c>
      <c r="B42">
        <v>218318000</v>
      </c>
      <c r="C42">
        <v>0</v>
      </c>
      <c r="D42">
        <v>218318000</v>
      </c>
      <c r="E42">
        <v>112643325</v>
      </c>
      <c r="F42">
        <v>105674675</v>
      </c>
      <c r="G42">
        <v>0</v>
      </c>
      <c r="H42">
        <v>51.6</v>
      </c>
    </row>
    <row r="43" spans="1:8" ht="15">
      <c r="A43" t="s">
        <v>45</v>
      </c>
      <c r="B43">
        <v>9261729000</v>
      </c>
      <c r="C43">
        <v>0</v>
      </c>
      <c r="D43">
        <v>9261729000</v>
      </c>
      <c r="E43">
        <v>5585626276</v>
      </c>
      <c r="F43">
        <v>3676102724</v>
      </c>
      <c r="G43">
        <v>0</v>
      </c>
      <c r="H43">
        <v>60.31</v>
      </c>
    </row>
    <row r="44" spans="1:8" ht="15">
      <c r="A44" t="s">
        <v>46</v>
      </c>
      <c r="B44">
        <v>9261729000</v>
      </c>
      <c r="C44">
        <v>0</v>
      </c>
      <c r="D44">
        <v>9261729000</v>
      </c>
      <c r="E44">
        <v>5585626276</v>
      </c>
      <c r="F44">
        <v>3676102724</v>
      </c>
      <c r="G44">
        <v>0</v>
      </c>
      <c r="H44">
        <v>60.31</v>
      </c>
    </row>
    <row r="45" spans="1:8" ht="15">
      <c r="A45" t="s">
        <v>47</v>
      </c>
      <c r="B45">
        <v>4486353000</v>
      </c>
      <c r="C45">
        <v>0</v>
      </c>
      <c r="D45">
        <v>4486353000</v>
      </c>
      <c r="E45">
        <v>3300180558</v>
      </c>
      <c r="F45">
        <v>1186172442</v>
      </c>
      <c r="G45">
        <v>0</v>
      </c>
      <c r="H45">
        <v>73.56</v>
      </c>
    </row>
    <row r="46" spans="1:8" ht="15">
      <c r="A46" t="s">
        <v>48</v>
      </c>
      <c r="B46">
        <v>4486353000</v>
      </c>
      <c r="C46">
        <v>0</v>
      </c>
      <c r="D46">
        <v>4486353000</v>
      </c>
      <c r="E46">
        <v>3300180558</v>
      </c>
      <c r="F46">
        <v>1186172442</v>
      </c>
      <c r="G46">
        <v>0</v>
      </c>
      <c r="H46">
        <v>73.56</v>
      </c>
    </row>
    <row r="47" spans="1:8" ht="15">
      <c r="A47" t="s">
        <v>49</v>
      </c>
      <c r="B47">
        <v>133790000</v>
      </c>
      <c r="C47">
        <v>0</v>
      </c>
      <c r="D47">
        <v>133790000</v>
      </c>
      <c r="E47">
        <v>0</v>
      </c>
      <c r="F47">
        <v>133790000</v>
      </c>
      <c r="G47">
        <v>0</v>
      </c>
      <c r="H47">
        <v>0</v>
      </c>
    </row>
    <row r="48" spans="1:8" ht="15">
      <c r="A48" t="s">
        <v>50</v>
      </c>
      <c r="B48">
        <v>133790000</v>
      </c>
      <c r="C48">
        <v>0</v>
      </c>
      <c r="D48">
        <v>133790000</v>
      </c>
      <c r="E48">
        <v>0</v>
      </c>
      <c r="F48">
        <v>133790000</v>
      </c>
      <c r="G48">
        <v>0</v>
      </c>
      <c r="H48">
        <v>0</v>
      </c>
    </row>
    <row r="49" spans="1:8" ht="15">
      <c r="A49" t="s">
        <v>51</v>
      </c>
      <c r="B49">
        <v>8287505000</v>
      </c>
      <c r="C49">
        <v>0</v>
      </c>
      <c r="D49">
        <v>8287505000</v>
      </c>
      <c r="E49">
        <v>4889589476</v>
      </c>
      <c r="F49">
        <v>3397915524</v>
      </c>
      <c r="G49">
        <v>0</v>
      </c>
      <c r="H49">
        <v>59</v>
      </c>
    </row>
    <row r="50" spans="1:8" ht="15">
      <c r="A50" t="s">
        <v>52</v>
      </c>
      <c r="B50">
        <v>8287505000</v>
      </c>
      <c r="C50">
        <v>0</v>
      </c>
      <c r="D50">
        <v>8287505000</v>
      </c>
      <c r="E50">
        <v>4889589476</v>
      </c>
      <c r="F50">
        <v>3397915524</v>
      </c>
      <c r="G50">
        <v>0</v>
      </c>
      <c r="H50">
        <v>59</v>
      </c>
    </row>
    <row r="51" spans="1:8" ht="15">
      <c r="A51" t="s">
        <v>53</v>
      </c>
      <c r="B51">
        <v>361844000</v>
      </c>
      <c r="C51">
        <v>0</v>
      </c>
      <c r="D51">
        <v>361844000</v>
      </c>
      <c r="E51">
        <v>232847659</v>
      </c>
      <c r="F51">
        <v>128996341</v>
      </c>
      <c r="G51">
        <v>0</v>
      </c>
      <c r="H51">
        <v>64.35</v>
      </c>
    </row>
    <row r="52" spans="1:8" ht="15">
      <c r="A52" t="s">
        <v>54</v>
      </c>
      <c r="B52">
        <v>361844000</v>
      </c>
      <c r="C52">
        <v>0</v>
      </c>
      <c r="D52">
        <v>361844000</v>
      </c>
      <c r="E52">
        <v>232847659</v>
      </c>
      <c r="F52">
        <v>128996341</v>
      </c>
      <c r="G52">
        <v>0</v>
      </c>
      <c r="H52">
        <v>64.35</v>
      </c>
    </row>
    <row r="53" spans="1:8" ht="15">
      <c r="A53" t="s">
        <v>55</v>
      </c>
      <c r="B53">
        <v>121784109012</v>
      </c>
      <c r="C53">
        <v>-9250113744</v>
      </c>
      <c r="D53">
        <v>112533995268</v>
      </c>
      <c r="E53">
        <v>12536878757</v>
      </c>
      <c r="F53">
        <v>99997116511</v>
      </c>
      <c r="G53">
        <v>0</v>
      </c>
      <c r="H53">
        <v>11.14</v>
      </c>
    </row>
    <row r="54" spans="1:8" ht="15">
      <c r="A54" t="s">
        <v>56</v>
      </c>
      <c r="B54">
        <v>121784109012</v>
      </c>
      <c r="C54">
        <v>-9250113744</v>
      </c>
      <c r="D54">
        <v>112533995268</v>
      </c>
      <c r="E54">
        <v>12536878757</v>
      </c>
      <c r="F54">
        <v>99997116511</v>
      </c>
      <c r="G54">
        <v>0</v>
      </c>
      <c r="H54">
        <v>11.14</v>
      </c>
    </row>
    <row r="55" spans="1:8" ht="15">
      <c r="A55" t="s">
        <v>57</v>
      </c>
      <c r="B55">
        <v>0</v>
      </c>
      <c r="C55">
        <v>305844247</v>
      </c>
      <c r="D55">
        <v>305844247</v>
      </c>
      <c r="E55">
        <v>0</v>
      </c>
      <c r="F55">
        <v>305844247</v>
      </c>
      <c r="G55">
        <v>0</v>
      </c>
      <c r="H55">
        <v>0</v>
      </c>
    </row>
    <row r="56" spans="1:8" ht="15">
      <c r="A56" t="s">
        <v>58</v>
      </c>
      <c r="B56">
        <v>0</v>
      </c>
      <c r="C56">
        <v>305844247</v>
      </c>
      <c r="D56">
        <v>305844247</v>
      </c>
      <c r="E56">
        <v>0</v>
      </c>
      <c r="F56">
        <v>305844247</v>
      </c>
      <c r="G56">
        <v>0</v>
      </c>
      <c r="H56">
        <v>0</v>
      </c>
    </row>
    <row r="57" spans="1:8" ht="15">
      <c r="A57" t="s">
        <v>59</v>
      </c>
      <c r="B57">
        <v>15073680000</v>
      </c>
      <c r="C57">
        <v>0</v>
      </c>
      <c r="D57">
        <v>15073680000</v>
      </c>
      <c r="E57">
        <v>0</v>
      </c>
      <c r="F57">
        <v>15073680000</v>
      </c>
      <c r="G57">
        <v>0</v>
      </c>
      <c r="H57">
        <v>0</v>
      </c>
    </row>
    <row r="58" spans="1:8" ht="15">
      <c r="A58" t="s">
        <v>60</v>
      </c>
      <c r="B58">
        <v>15073680000</v>
      </c>
      <c r="C58">
        <v>0</v>
      </c>
      <c r="D58">
        <v>15073680000</v>
      </c>
      <c r="E58">
        <v>0</v>
      </c>
      <c r="F58">
        <v>15073680000</v>
      </c>
      <c r="G58">
        <v>0</v>
      </c>
      <c r="H58">
        <v>0</v>
      </c>
    </row>
    <row r="59" spans="1:8" ht="15">
      <c r="A59" t="s">
        <v>61</v>
      </c>
      <c r="B59">
        <v>1096176000</v>
      </c>
      <c r="C59">
        <v>0</v>
      </c>
      <c r="D59">
        <v>1096176000</v>
      </c>
      <c r="E59">
        <v>993329073</v>
      </c>
      <c r="F59">
        <v>102846927</v>
      </c>
      <c r="G59">
        <v>0</v>
      </c>
      <c r="H59">
        <v>90.62</v>
      </c>
    </row>
    <row r="60" spans="1:8" ht="15">
      <c r="A60" t="s">
        <v>62</v>
      </c>
      <c r="B60">
        <v>1096176000</v>
      </c>
      <c r="C60">
        <v>0</v>
      </c>
      <c r="D60">
        <v>1096176000</v>
      </c>
      <c r="E60">
        <v>993329073</v>
      </c>
      <c r="F60">
        <v>102846927</v>
      </c>
      <c r="G60">
        <v>0</v>
      </c>
      <c r="H60">
        <v>90.62</v>
      </c>
    </row>
    <row r="61" spans="1:8" ht="15">
      <c r="A61" t="s">
        <v>63</v>
      </c>
      <c r="B61">
        <v>1096176000</v>
      </c>
      <c r="C61">
        <v>0</v>
      </c>
      <c r="D61">
        <v>1096176000</v>
      </c>
      <c r="E61">
        <v>993329073</v>
      </c>
      <c r="F61">
        <v>102846927</v>
      </c>
      <c r="G61">
        <v>0</v>
      </c>
      <c r="H61">
        <v>90.62</v>
      </c>
    </row>
    <row r="62" spans="1:8" ht="15">
      <c r="A62" t="s">
        <v>64</v>
      </c>
      <c r="B62">
        <v>0</v>
      </c>
      <c r="C62">
        <v>6200000000</v>
      </c>
      <c r="D62">
        <v>6200000000</v>
      </c>
      <c r="E62">
        <v>6200000000</v>
      </c>
      <c r="F62">
        <v>0</v>
      </c>
      <c r="G62">
        <v>0</v>
      </c>
      <c r="H62">
        <v>100</v>
      </c>
    </row>
    <row r="63" spans="1:8" ht="15">
      <c r="A63" t="s">
        <v>65</v>
      </c>
      <c r="B63">
        <v>0</v>
      </c>
      <c r="C63">
        <v>6200000000</v>
      </c>
      <c r="D63">
        <v>6200000000</v>
      </c>
      <c r="E63">
        <v>6200000000</v>
      </c>
      <c r="F63">
        <v>0</v>
      </c>
      <c r="G63">
        <v>0</v>
      </c>
      <c r="H63">
        <v>100</v>
      </c>
    </row>
    <row r="64" spans="1:8" ht="15">
      <c r="A64" t="s">
        <v>66</v>
      </c>
      <c r="B64">
        <v>0</v>
      </c>
      <c r="C64">
        <v>6200000000</v>
      </c>
      <c r="D64">
        <v>6200000000</v>
      </c>
      <c r="E64">
        <v>6200000000</v>
      </c>
      <c r="F64">
        <v>0</v>
      </c>
      <c r="G64">
        <v>0</v>
      </c>
      <c r="H64">
        <v>100</v>
      </c>
    </row>
    <row r="65" spans="1:8" ht="15">
      <c r="A65" t="s">
        <v>67</v>
      </c>
      <c r="B65">
        <v>2196809000</v>
      </c>
      <c r="C65">
        <v>547435379</v>
      </c>
      <c r="D65">
        <v>2744244379</v>
      </c>
      <c r="E65">
        <v>0</v>
      </c>
      <c r="F65">
        <v>2744244379</v>
      </c>
      <c r="G65">
        <v>0</v>
      </c>
      <c r="H65">
        <v>0</v>
      </c>
    </row>
    <row r="66" spans="1:8" ht="15">
      <c r="A66" t="s">
        <v>68</v>
      </c>
      <c r="B66">
        <v>2196809000</v>
      </c>
      <c r="C66">
        <v>0</v>
      </c>
      <c r="D66">
        <v>2196809000</v>
      </c>
      <c r="E66">
        <v>0</v>
      </c>
      <c r="F66">
        <v>2196809000</v>
      </c>
      <c r="G66">
        <v>0</v>
      </c>
      <c r="H66">
        <v>0</v>
      </c>
    </row>
    <row r="67" spans="1:8" ht="15">
      <c r="A67" t="s">
        <v>69</v>
      </c>
      <c r="B67">
        <v>2196809000</v>
      </c>
      <c r="C67">
        <v>0</v>
      </c>
      <c r="D67">
        <v>2196809000</v>
      </c>
      <c r="E67">
        <v>0</v>
      </c>
      <c r="F67">
        <v>2196809000</v>
      </c>
      <c r="G67">
        <v>0</v>
      </c>
      <c r="H67">
        <v>0</v>
      </c>
    </row>
    <row r="68" spans="1:8" ht="15">
      <c r="A68" t="s">
        <v>70</v>
      </c>
      <c r="B68">
        <v>0</v>
      </c>
      <c r="C68">
        <v>547435379</v>
      </c>
      <c r="D68">
        <v>547435379</v>
      </c>
      <c r="E68">
        <v>0</v>
      </c>
      <c r="F68">
        <v>547435379</v>
      </c>
      <c r="G68">
        <v>0</v>
      </c>
      <c r="H68">
        <v>0</v>
      </c>
    </row>
    <row r="69" spans="1:8" ht="15">
      <c r="A69" t="s">
        <v>66</v>
      </c>
      <c r="B69">
        <v>0</v>
      </c>
      <c r="C69">
        <v>547435379</v>
      </c>
      <c r="D69">
        <v>547435379</v>
      </c>
      <c r="E69">
        <v>0</v>
      </c>
      <c r="F69">
        <v>547435379</v>
      </c>
      <c r="G69">
        <v>0</v>
      </c>
      <c r="H69">
        <v>0</v>
      </c>
    </row>
    <row r="70" spans="1:8" ht="15">
      <c r="A70" t="s">
        <v>71</v>
      </c>
      <c r="B70">
        <v>144990000</v>
      </c>
      <c r="C70">
        <v>0</v>
      </c>
      <c r="D70">
        <v>144990000</v>
      </c>
      <c r="E70">
        <v>0</v>
      </c>
      <c r="F70">
        <v>144990000</v>
      </c>
      <c r="G70">
        <v>0</v>
      </c>
      <c r="H70">
        <v>0</v>
      </c>
    </row>
    <row r="71" spans="1:8" ht="15">
      <c r="A71" t="s">
        <v>72</v>
      </c>
      <c r="B71">
        <v>144990000</v>
      </c>
      <c r="C71">
        <v>0</v>
      </c>
      <c r="D71">
        <v>144990000</v>
      </c>
      <c r="E71">
        <v>0</v>
      </c>
      <c r="F71">
        <v>144990000</v>
      </c>
      <c r="G71">
        <v>0</v>
      </c>
      <c r="H71">
        <v>0</v>
      </c>
    </row>
    <row r="72" spans="1:8" ht="15">
      <c r="A72" t="s">
        <v>73</v>
      </c>
      <c r="B72">
        <v>144990000</v>
      </c>
      <c r="C72">
        <v>0</v>
      </c>
      <c r="D72">
        <v>144990000</v>
      </c>
      <c r="E72">
        <v>0</v>
      </c>
      <c r="F72">
        <v>144990000</v>
      </c>
      <c r="G72">
        <v>0</v>
      </c>
      <c r="H72">
        <v>0</v>
      </c>
    </row>
    <row r="73" spans="1:8" ht="15">
      <c r="A73" t="s">
        <v>74</v>
      </c>
      <c r="B73">
        <v>62718000</v>
      </c>
      <c r="C73">
        <v>0</v>
      </c>
      <c r="D73">
        <v>62718000</v>
      </c>
      <c r="E73">
        <v>0</v>
      </c>
      <c r="F73">
        <v>62718000</v>
      </c>
      <c r="G73">
        <v>0</v>
      </c>
      <c r="H73">
        <v>0</v>
      </c>
    </row>
    <row r="74" spans="1:8" ht="15">
      <c r="A74" t="s">
        <v>75</v>
      </c>
      <c r="B74">
        <v>62718000</v>
      </c>
      <c r="C74">
        <v>0</v>
      </c>
      <c r="D74">
        <v>62718000</v>
      </c>
      <c r="E74">
        <v>0</v>
      </c>
      <c r="F74">
        <v>62718000</v>
      </c>
      <c r="G74">
        <v>0</v>
      </c>
      <c r="H74">
        <v>0</v>
      </c>
    </row>
    <row r="75" spans="1:8" ht="15">
      <c r="A75" t="s">
        <v>73</v>
      </c>
      <c r="B75">
        <v>62718000</v>
      </c>
      <c r="C75">
        <v>0</v>
      </c>
      <c r="D75">
        <v>62718000</v>
      </c>
      <c r="E75">
        <v>0</v>
      </c>
      <c r="F75">
        <v>62718000</v>
      </c>
      <c r="G75">
        <v>0</v>
      </c>
      <c r="H75">
        <v>0</v>
      </c>
    </row>
    <row r="76" spans="1:8" ht="15">
      <c r="A76" t="s">
        <v>76</v>
      </c>
      <c r="B76">
        <v>282461000</v>
      </c>
      <c r="C76">
        <v>0</v>
      </c>
      <c r="D76">
        <v>282461000</v>
      </c>
      <c r="E76">
        <v>68937921</v>
      </c>
      <c r="F76">
        <v>213523079</v>
      </c>
      <c r="G76">
        <v>0</v>
      </c>
      <c r="H76">
        <v>24.41</v>
      </c>
    </row>
    <row r="77" spans="1:8" ht="15">
      <c r="A77" t="s">
        <v>28</v>
      </c>
      <c r="B77">
        <v>282461000</v>
      </c>
      <c r="C77">
        <v>0</v>
      </c>
      <c r="D77">
        <v>282461000</v>
      </c>
      <c r="E77">
        <v>68937921</v>
      </c>
      <c r="F77">
        <v>213523079</v>
      </c>
      <c r="G77">
        <v>0</v>
      </c>
      <c r="H77">
        <v>24.41</v>
      </c>
    </row>
    <row r="78" spans="1:8" ht="15">
      <c r="A78" t="s">
        <v>77</v>
      </c>
      <c r="B78">
        <v>282461000</v>
      </c>
      <c r="C78">
        <v>0</v>
      </c>
      <c r="D78">
        <v>282461000</v>
      </c>
      <c r="E78">
        <v>68937921</v>
      </c>
      <c r="F78">
        <v>213523079</v>
      </c>
      <c r="G78">
        <v>0</v>
      </c>
      <c r="H78">
        <v>24.41</v>
      </c>
    </row>
    <row r="79" spans="1:8" ht="15">
      <c r="A79" t="s">
        <v>78</v>
      </c>
      <c r="B79">
        <v>19232200000</v>
      </c>
      <c r="C79">
        <v>0</v>
      </c>
      <c r="D79">
        <v>19232200000</v>
      </c>
      <c r="E79">
        <v>8812829550</v>
      </c>
      <c r="F79">
        <v>10419370450</v>
      </c>
      <c r="G79">
        <v>0</v>
      </c>
      <c r="H79">
        <v>45.82</v>
      </c>
    </row>
    <row r="80" spans="1:8" ht="15">
      <c r="A80" t="s">
        <v>30</v>
      </c>
      <c r="B80">
        <v>19232200000</v>
      </c>
      <c r="C80">
        <v>0</v>
      </c>
      <c r="D80">
        <v>19232200000</v>
      </c>
      <c r="E80">
        <v>8812829550</v>
      </c>
      <c r="F80">
        <v>10419370450</v>
      </c>
      <c r="G80">
        <v>0</v>
      </c>
      <c r="H80">
        <v>45.82</v>
      </c>
    </row>
    <row r="81" spans="1:8" ht="15">
      <c r="A81" t="s">
        <v>31</v>
      </c>
      <c r="B81">
        <v>19232200000</v>
      </c>
      <c r="C81">
        <v>0</v>
      </c>
      <c r="D81">
        <v>19232200000</v>
      </c>
      <c r="E81">
        <v>8801705617</v>
      </c>
      <c r="F81">
        <v>10430494383</v>
      </c>
      <c r="G81">
        <v>0</v>
      </c>
      <c r="H81">
        <v>45.77</v>
      </c>
    </row>
    <row r="82" spans="1:8" ht="15">
      <c r="A82" t="s">
        <v>79</v>
      </c>
      <c r="B82">
        <v>0</v>
      </c>
      <c r="C82">
        <v>0</v>
      </c>
      <c r="D82">
        <v>0</v>
      </c>
      <c r="E82">
        <v>11123933</v>
      </c>
      <c r="F82">
        <v>-11123933</v>
      </c>
      <c r="G82">
        <v>0</v>
      </c>
      <c r="H82">
        <v>0</v>
      </c>
    </row>
    <row r="83" spans="1:8" ht="15">
      <c r="A83" t="s">
        <v>80</v>
      </c>
      <c r="B83">
        <v>1318153000</v>
      </c>
      <c r="C83">
        <v>0</v>
      </c>
      <c r="D83">
        <v>1318153000</v>
      </c>
      <c r="E83">
        <v>324055097</v>
      </c>
      <c r="F83">
        <v>994097903</v>
      </c>
      <c r="G83">
        <v>0</v>
      </c>
      <c r="H83">
        <v>24.58</v>
      </c>
    </row>
    <row r="84" spans="1:8" ht="15">
      <c r="A84" t="s">
        <v>28</v>
      </c>
      <c r="B84">
        <v>1318153000</v>
      </c>
      <c r="C84">
        <v>0</v>
      </c>
      <c r="D84">
        <v>1318153000</v>
      </c>
      <c r="E84">
        <v>324055097</v>
      </c>
      <c r="F84">
        <v>994097903</v>
      </c>
      <c r="G84">
        <v>0</v>
      </c>
      <c r="H84">
        <v>24.58</v>
      </c>
    </row>
    <row r="85" spans="1:8" ht="15">
      <c r="A85" t="s">
        <v>29</v>
      </c>
      <c r="B85">
        <v>1318153000</v>
      </c>
      <c r="C85">
        <v>0</v>
      </c>
      <c r="D85">
        <v>1318153000</v>
      </c>
      <c r="E85">
        <v>324055097</v>
      </c>
      <c r="F85">
        <v>994097903</v>
      </c>
      <c r="G85">
        <v>0</v>
      </c>
      <c r="H85">
        <v>24.58</v>
      </c>
    </row>
    <row r="86" spans="1:8" ht="15">
      <c r="A86" t="s">
        <v>81</v>
      </c>
      <c r="B86">
        <v>4121186000</v>
      </c>
      <c r="C86">
        <v>0</v>
      </c>
      <c r="D86">
        <v>4121186000</v>
      </c>
      <c r="E86">
        <v>1945164000</v>
      </c>
      <c r="F86">
        <v>2176022000</v>
      </c>
      <c r="G86">
        <v>0</v>
      </c>
      <c r="H86">
        <v>47.2</v>
      </c>
    </row>
    <row r="87" spans="1:8" ht="15">
      <c r="A87" t="s">
        <v>30</v>
      </c>
      <c r="B87">
        <v>4121186000</v>
      </c>
      <c r="C87">
        <v>0</v>
      </c>
      <c r="D87">
        <v>4121186000</v>
      </c>
      <c r="E87">
        <v>1945164000</v>
      </c>
      <c r="F87">
        <v>2176022000</v>
      </c>
      <c r="G87">
        <v>0</v>
      </c>
      <c r="H87">
        <v>47.2</v>
      </c>
    </row>
    <row r="88" spans="1:8" ht="15">
      <c r="A88" t="s">
        <v>82</v>
      </c>
      <c r="B88">
        <v>4121186000</v>
      </c>
      <c r="C88">
        <v>0</v>
      </c>
      <c r="D88">
        <v>4121186000</v>
      </c>
      <c r="E88">
        <v>1945164000</v>
      </c>
      <c r="F88">
        <v>2176022000</v>
      </c>
      <c r="G88">
        <v>0</v>
      </c>
      <c r="H88">
        <v>47.2</v>
      </c>
    </row>
    <row r="89" spans="1:8" ht="15">
      <c r="A89" t="s">
        <v>83</v>
      </c>
      <c r="B89">
        <v>4658753000</v>
      </c>
      <c r="C89">
        <v>0</v>
      </c>
      <c r="D89">
        <v>4658753000</v>
      </c>
      <c r="E89">
        <v>3853811669</v>
      </c>
      <c r="F89">
        <v>804941331</v>
      </c>
      <c r="G89">
        <v>0</v>
      </c>
      <c r="H89">
        <v>82.72</v>
      </c>
    </row>
    <row r="90" spans="1:8" ht="15">
      <c r="A90" t="s">
        <v>84</v>
      </c>
      <c r="B90">
        <v>4658753000</v>
      </c>
      <c r="C90">
        <v>0</v>
      </c>
      <c r="D90">
        <v>4658753000</v>
      </c>
      <c r="E90">
        <v>3853811669</v>
      </c>
      <c r="F90">
        <v>804941331</v>
      </c>
      <c r="G90">
        <v>0</v>
      </c>
      <c r="H90">
        <v>82.72</v>
      </c>
    </row>
    <row r="91" spans="1:8" ht="15">
      <c r="A91" t="s">
        <v>85</v>
      </c>
      <c r="B91">
        <v>4658753000</v>
      </c>
      <c r="C91">
        <v>0</v>
      </c>
      <c r="D91">
        <v>4658753000</v>
      </c>
      <c r="E91">
        <v>3853811669</v>
      </c>
      <c r="F91">
        <v>804941331</v>
      </c>
      <c r="G91">
        <v>0</v>
      </c>
      <c r="H91">
        <v>82.72</v>
      </c>
    </row>
    <row r="92" spans="1:8" ht="15">
      <c r="A92" t="s">
        <v>86</v>
      </c>
      <c r="B92">
        <v>1164688000</v>
      </c>
      <c r="C92">
        <v>0</v>
      </c>
      <c r="D92">
        <v>1164688000</v>
      </c>
      <c r="E92">
        <v>963039152</v>
      </c>
      <c r="F92">
        <v>201648848</v>
      </c>
      <c r="G92">
        <v>0</v>
      </c>
      <c r="H92">
        <v>82.69</v>
      </c>
    </row>
    <row r="93" spans="1:8" ht="15">
      <c r="A93" t="s">
        <v>87</v>
      </c>
      <c r="B93">
        <v>1164688000</v>
      </c>
      <c r="C93">
        <v>0</v>
      </c>
      <c r="D93">
        <v>1164688000</v>
      </c>
      <c r="E93">
        <v>963039152</v>
      </c>
      <c r="F93">
        <v>201648848</v>
      </c>
      <c r="G93">
        <v>0</v>
      </c>
      <c r="H93">
        <v>82.69</v>
      </c>
    </row>
    <row r="94" spans="1:8" ht="15">
      <c r="A94" t="s">
        <v>46</v>
      </c>
      <c r="B94">
        <v>1164688000</v>
      </c>
      <c r="C94">
        <v>0</v>
      </c>
      <c r="D94">
        <v>1164688000</v>
      </c>
      <c r="E94">
        <v>963039152</v>
      </c>
      <c r="F94">
        <v>201648848</v>
      </c>
      <c r="G94">
        <v>0</v>
      </c>
      <c r="H94">
        <v>82.69</v>
      </c>
    </row>
    <row r="95" spans="1:8" ht="15">
      <c r="A95" t="s">
        <v>88</v>
      </c>
      <c r="B95">
        <v>1557771000</v>
      </c>
      <c r="C95">
        <v>0</v>
      </c>
      <c r="D95">
        <v>1557771000</v>
      </c>
      <c r="E95">
        <v>1152217389</v>
      </c>
      <c r="F95">
        <v>405553611</v>
      </c>
      <c r="G95">
        <v>0</v>
      </c>
      <c r="H95">
        <v>73.97</v>
      </c>
    </row>
    <row r="96" spans="1:8" ht="15">
      <c r="A96" t="s">
        <v>89</v>
      </c>
      <c r="B96">
        <v>1557771000</v>
      </c>
      <c r="C96">
        <v>0</v>
      </c>
      <c r="D96">
        <v>1557771000</v>
      </c>
      <c r="E96">
        <v>1152217389</v>
      </c>
      <c r="F96">
        <v>405553611</v>
      </c>
      <c r="G96">
        <v>0</v>
      </c>
      <c r="H96">
        <v>73.97</v>
      </c>
    </row>
    <row r="97" spans="1:8" ht="15">
      <c r="A97" t="s">
        <v>90</v>
      </c>
      <c r="B97">
        <v>1557771000</v>
      </c>
      <c r="C97">
        <v>0</v>
      </c>
      <c r="D97">
        <v>1557771000</v>
      </c>
      <c r="E97">
        <v>1152217389</v>
      </c>
      <c r="F97">
        <v>405553611</v>
      </c>
      <c r="G97">
        <v>0</v>
      </c>
      <c r="H97">
        <v>73.97</v>
      </c>
    </row>
    <row r="98" spans="1:8" ht="15">
      <c r="A98" t="s">
        <v>91</v>
      </c>
      <c r="B98">
        <v>389443000</v>
      </c>
      <c r="C98">
        <v>0</v>
      </c>
      <c r="D98">
        <v>389443000</v>
      </c>
      <c r="E98">
        <v>630950269</v>
      </c>
      <c r="F98">
        <v>-241507269</v>
      </c>
      <c r="G98">
        <v>0</v>
      </c>
      <c r="H98">
        <v>162.01</v>
      </c>
    </row>
    <row r="99" spans="1:8" ht="15">
      <c r="A99" t="s">
        <v>92</v>
      </c>
      <c r="B99">
        <v>389443000</v>
      </c>
      <c r="C99">
        <v>0</v>
      </c>
      <c r="D99">
        <v>389443000</v>
      </c>
      <c r="E99">
        <v>630950269</v>
      </c>
      <c r="F99">
        <v>-241507269</v>
      </c>
      <c r="G99">
        <v>0</v>
      </c>
      <c r="H99">
        <v>162.01</v>
      </c>
    </row>
    <row r="100" spans="1:8" ht="15">
      <c r="A100" t="s">
        <v>46</v>
      </c>
      <c r="B100">
        <v>389443000</v>
      </c>
      <c r="C100">
        <v>0</v>
      </c>
      <c r="D100">
        <v>389443000</v>
      </c>
      <c r="E100">
        <v>630950269</v>
      </c>
      <c r="F100">
        <v>-241507269</v>
      </c>
      <c r="G100">
        <v>0</v>
      </c>
      <c r="H100">
        <v>162.01</v>
      </c>
    </row>
    <row r="101" spans="1:8" ht="15">
      <c r="A101" t="s">
        <v>93</v>
      </c>
      <c r="B101">
        <v>9874858000</v>
      </c>
      <c r="C101">
        <v>0</v>
      </c>
      <c r="D101">
        <v>9874858000</v>
      </c>
      <c r="E101">
        <v>7236611210</v>
      </c>
      <c r="F101">
        <v>2638246790</v>
      </c>
      <c r="G101">
        <v>0</v>
      </c>
      <c r="H101">
        <v>73.28</v>
      </c>
    </row>
    <row r="102" spans="1:8" ht="15">
      <c r="A102" t="s">
        <v>94</v>
      </c>
      <c r="B102">
        <v>9874858000</v>
      </c>
      <c r="C102">
        <v>0</v>
      </c>
      <c r="D102">
        <v>9874858000</v>
      </c>
      <c r="E102">
        <v>7236611210</v>
      </c>
      <c r="F102">
        <v>2638246790</v>
      </c>
      <c r="G102">
        <v>0</v>
      </c>
      <c r="H102">
        <v>73.28</v>
      </c>
    </row>
    <row r="103" spans="1:8" ht="15">
      <c r="A103" t="s">
        <v>95</v>
      </c>
      <c r="B103">
        <v>9874858000</v>
      </c>
      <c r="C103">
        <v>0</v>
      </c>
      <c r="D103">
        <v>9874858000</v>
      </c>
      <c r="E103">
        <v>7236611210</v>
      </c>
      <c r="F103">
        <v>2638246790</v>
      </c>
      <c r="G103">
        <v>0</v>
      </c>
      <c r="H103">
        <v>73.28</v>
      </c>
    </row>
    <row r="104" spans="1:8" ht="15">
      <c r="A104" t="s">
        <v>96</v>
      </c>
      <c r="B104">
        <v>2468714000</v>
      </c>
      <c r="C104">
        <v>0</v>
      </c>
      <c r="D104">
        <v>2468714000</v>
      </c>
      <c r="E104">
        <v>1809108525</v>
      </c>
      <c r="F104">
        <v>659605475</v>
      </c>
      <c r="G104">
        <v>0</v>
      </c>
      <c r="H104">
        <v>73.28</v>
      </c>
    </row>
    <row r="105" spans="1:8" ht="15">
      <c r="A105" t="s">
        <v>97</v>
      </c>
      <c r="B105">
        <v>2468714000</v>
      </c>
      <c r="C105">
        <v>0</v>
      </c>
      <c r="D105">
        <v>2468714000</v>
      </c>
      <c r="E105">
        <v>1809108525</v>
      </c>
      <c r="F105">
        <v>659605475</v>
      </c>
      <c r="G105">
        <v>0</v>
      </c>
      <c r="H105">
        <v>73.28</v>
      </c>
    </row>
    <row r="106" spans="1:8" ht="15">
      <c r="A106" t="s">
        <v>46</v>
      </c>
      <c r="B106">
        <v>2468714000</v>
      </c>
      <c r="C106">
        <v>0</v>
      </c>
      <c r="D106">
        <v>2468714000</v>
      </c>
      <c r="E106">
        <v>1809108525</v>
      </c>
      <c r="F106">
        <v>659605475</v>
      </c>
      <c r="G106">
        <v>0</v>
      </c>
      <c r="H106">
        <v>73.28</v>
      </c>
    </row>
    <row r="107" spans="1:8" ht="15">
      <c r="A107" t="s">
        <v>98</v>
      </c>
      <c r="B107">
        <v>780888000</v>
      </c>
      <c r="C107">
        <v>0</v>
      </c>
      <c r="D107">
        <v>780888000</v>
      </c>
      <c r="E107">
        <v>553006397</v>
      </c>
      <c r="F107">
        <v>227881603</v>
      </c>
      <c r="G107">
        <v>0</v>
      </c>
      <c r="H107">
        <v>70.82</v>
      </c>
    </row>
    <row r="108" spans="1:8" ht="15">
      <c r="A108" t="s">
        <v>99</v>
      </c>
      <c r="B108">
        <v>780888000</v>
      </c>
      <c r="C108">
        <v>0</v>
      </c>
      <c r="D108">
        <v>780888000</v>
      </c>
      <c r="E108">
        <v>553006397</v>
      </c>
      <c r="F108">
        <v>227881603</v>
      </c>
      <c r="G108">
        <v>0</v>
      </c>
      <c r="H108">
        <v>70.82</v>
      </c>
    </row>
    <row r="109" spans="1:8" ht="15">
      <c r="A109" t="s">
        <v>100</v>
      </c>
      <c r="B109">
        <v>780888000</v>
      </c>
      <c r="C109">
        <v>0</v>
      </c>
      <c r="D109">
        <v>780888000</v>
      </c>
      <c r="E109">
        <v>494988020</v>
      </c>
      <c r="F109">
        <v>285899980</v>
      </c>
      <c r="G109">
        <v>0</v>
      </c>
      <c r="H109">
        <v>63.39</v>
      </c>
    </row>
    <row r="110" spans="1:8" ht="15">
      <c r="A110" t="s">
        <v>101</v>
      </c>
      <c r="B110">
        <v>0</v>
      </c>
      <c r="C110">
        <v>0</v>
      </c>
      <c r="D110">
        <v>0</v>
      </c>
      <c r="E110">
        <v>58018377</v>
      </c>
      <c r="F110">
        <v>-58018377</v>
      </c>
      <c r="G110">
        <v>0</v>
      </c>
      <c r="H110">
        <v>0</v>
      </c>
    </row>
    <row r="111" spans="1:8" ht="15">
      <c r="A111" t="s">
        <v>102</v>
      </c>
      <c r="B111">
        <v>195222000</v>
      </c>
      <c r="C111">
        <v>0</v>
      </c>
      <c r="D111">
        <v>195222000</v>
      </c>
      <c r="E111">
        <v>146688201</v>
      </c>
      <c r="F111">
        <v>48533799</v>
      </c>
      <c r="G111">
        <v>0</v>
      </c>
      <c r="H111">
        <v>75.14</v>
      </c>
    </row>
    <row r="112" spans="1:8" ht="15">
      <c r="A112" t="s">
        <v>103</v>
      </c>
      <c r="B112">
        <v>195222000</v>
      </c>
      <c r="C112">
        <v>0</v>
      </c>
      <c r="D112">
        <v>195222000</v>
      </c>
      <c r="E112">
        <v>146688201</v>
      </c>
      <c r="F112">
        <v>48533799</v>
      </c>
      <c r="G112">
        <v>0</v>
      </c>
      <c r="H112">
        <v>75.14</v>
      </c>
    </row>
    <row r="113" spans="1:8" ht="15">
      <c r="A113" t="s">
        <v>46</v>
      </c>
      <c r="B113">
        <v>195222000</v>
      </c>
      <c r="C113">
        <v>0</v>
      </c>
      <c r="D113">
        <v>195222000</v>
      </c>
      <c r="E113">
        <v>146688201</v>
      </c>
      <c r="F113">
        <v>48533799</v>
      </c>
      <c r="G113">
        <v>0</v>
      </c>
      <c r="H113">
        <v>75.14</v>
      </c>
    </row>
    <row r="114" spans="1:8" ht="15">
      <c r="A114" t="s">
        <v>104</v>
      </c>
      <c r="B114">
        <v>4064818000</v>
      </c>
      <c r="C114">
        <v>4800000000</v>
      </c>
      <c r="D114">
        <v>8864818000</v>
      </c>
      <c r="E114">
        <v>3035094646</v>
      </c>
      <c r="F114">
        <v>5829723354</v>
      </c>
      <c r="G114">
        <v>0</v>
      </c>
      <c r="H114">
        <v>34.24</v>
      </c>
    </row>
    <row r="115" spans="1:8" ht="15">
      <c r="A115" t="s">
        <v>105</v>
      </c>
      <c r="B115">
        <v>3556716000</v>
      </c>
      <c r="C115">
        <v>4320000000</v>
      </c>
      <c r="D115">
        <v>7876716000</v>
      </c>
      <c r="E115">
        <v>2659590270</v>
      </c>
      <c r="F115">
        <v>5217125730</v>
      </c>
      <c r="G115">
        <v>0</v>
      </c>
      <c r="H115">
        <v>33.77</v>
      </c>
    </row>
    <row r="116" spans="1:8" ht="15">
      <c r="A116" t="s">
        <v>106</v>
      </c>
      <c r="B116">
        <v>3556716000</v>
      </c>
      <c r="C116">
        <v>4320000000</v>
      </c>
      <c r="D116">
        <v>7876716000</v>
      </c>
      <c r="E116">
        <v>2659590270</v>
      </c>
      <c r="F116">
        <v>5217125730</v>
      </c>
      <c r="G116">
        <v>0</v>
      </c>
      <c r="H116">
        <v>33.77</v>
      </c>
    </row>
    <row r="117" spans="1:8" ht="15">
      <c r="A117" t="s">
        <v>107</v>
      </c>
      <c r="B117">
        <v>508102000</v>
      </c>
      <c r="C117">
        <v>480000000</v>
      </c>
      <c r="D117">
        <v>988102000</v>
      </c>
      <c r="E117">
        <v>375504376</v>
      </c>
      <c r="F117">
        <v>612597624</v>
      </c>
      <c r="G117">
        <v>0</v>
      </c>
      <c r="H117">
        <v>38</v>
      </c>
    </row>
    <row r="118" spans="1:8" ht="15">
      <c r="A118" t="s">
        <v>106</v>
      </c>
      <c r="B118">
        <v>508102000</v>
      </c>
      <c r="C118">
        <v>480000000</v>
      </c>
      <c r="D118">
        <v>988102000</v>
      </c>
      <c r="E118">
        <v>375504376</v>
      </c>
      <c r="F118">
        <v>612597624</v>
      </c>
      <c r="G118">
        <v>0</v>
      </c>
      <c r="H118">
        <v>38</v>
      </c>
    </row>
    <row r="119" spans="1:8" ht="15">
      <c r="A119" t="s">
        <v>108</v>
      </c>
      <c r="B119">
        <v>1016205000</v>
      </c>
      <c r="C119">
        <v>0</v>
      </c>
      <c r="D119">
        <v>1016205000</v>
      </c>
      <c r="E119">
        <v>751011217</v>
      </c>
      <c r="F119">
        <v>265193783</v>
      </c>
      <c r="G119">
        <v>0</v>
      </c>
      <c r="H119">
        <v>73.9</v>
      </c>
    </row>
    <row r="120" spans="1:8" ht="15">
      <c r="A120" t="s">
        <v>109</v>
      </c>
      <c r="B120">
        <v>1016205000</v>
      </c>
      <c r="C120">
        <v>0</v>
      </c>
      <c r="D120">
        <v>1016205000</v>
      </c>
      <c r="E120">
        <v>751011217</v>
      </c>
      <c r="F120">
        <v>265193783</v>
      </c>
      <c r="G120">
        <v>0</v>
      </c>
      <c r="H120">
        <v>73.9</v>
      </c>
    </row>
    <row r="121" spans="1:8" ht="15">
      <c r="A121" t="s">
        <v>46</v>
      </c>
      <c r="B121">
        <v>1016205000</v>
      </c>
      <c r="C121">
        <v>0</v>
      </c>
      <c r="D121">
        <v>1016205000</v>
      </c>
      <c r="E121">
        <v>751011217</v>
      </c>
      <c r="F121">
        <v>265193783</v>
      </c>
      <c r="G121">
        <v>0</v>
      </c>
      <c r="H121">
        <v>73.9</v>
      </c>
    </row>
    <row r="122" spans="1:8" ht="15">
      <c r="A122" t="s">
        <v>110</v>
      </c>
      <c r="B122">
        <v>5341180000</v>
      </c>
      <c r="C122">
        <v>0</v>
      </c>
      <c r="D122">
        <v>5341180000</v>
      </c>
      <c r="E122">
        <v>3845220302</v>
      </c>
      <c r="F122">
        <v>1495959698</v>
      </c>
      <c r="G122">
        <v>0</v>
      </c>
      <c r="H122">
        <v>71.99</v>
      </c>
    </row>
    <row r="123" spans="1:8" ht="15">
      <c r="A123" t="s">
        <v>111</v>
      </c>
      <c r="B123">
        <v>5341180000</v>
      </c>
      <c r="C123">
        <v>0</v>
      </c>
      <c r="D123">
        <v>5341180000</v>
      </c>
      <c r="E123">
        <v>3845220302</v>
      </c>
      <c r="F123">
        <v>1495959698</v>
      </c>
      <c r="G123">
        <v>0</v>
      </c>
      <c r="H123">
        <v>71.99</v>
      </c>
    </row>
    <row r="124" spans="1:8" ht="15">
      <c r="A124" t="s">
        <v>112</v>
      </c>
      <c r="B124">
        <v>5341180000</v>
      </c>
      <c r="C124">
        <v>0</v>
      </c>
      <c r="D124">
        <v>5341180000</v>
      </c>
      <c r="E124">
        <v>3845220302</v>
      </c>
      <c r="F124">
        <v>1495959698</v>
      </c>
      <c r="G124">
        <v>0</v>
      </c>
      <c r="H124">
        <v>71.99</v>
      </c>
    </row>
    <row r="125" spans="1:8" ht="15">
      <c r="A125" t="s">
        <v>113</v>
      </c>
      <c r="B125">
        <v>1335295000</v>
      </c>
      <c r="C125">
        <v>0</v>
      </c>
      <c r="D125">
        <v>1335295000</v>
      </c>
      <c r="E125">
        <v>961587556</v>
      </c>
      <c r="F125">
        <v>373707444</v>
      </c>
      <c r="G125">
        <v>0</v>
      </c>
      <c r="H125">
        <v>72.01</v>
      </c>
    </row>
    <row r="126" spans="1:8" ht="15">
      <c r="A126" t="s">
        <v>114</v>
      </c>
      <c r="B126">
        <v>1335295000</v>
      </c>
      <c r="C126">
        <v>0</v>
      </c>
      <c r="D126">
        <v>1335295000</v>
      </c>
      <c r="E126">
        <v>961587556</v>
      </c>
      <c r="F126">
        <v>373707444</v>
      </c>
      <c r="G126">
        <v>0</v>
      </c>
      <c r="H126">
        <v>72.01</v>
      </c>
    </row>
    <row r="127" spans="1:8" ht="15">
      <c r="A127" t="s">
        <v>46</v>
      </c>
      <c r="B127">
        <v>1335295000</v>
      </c>
      <c r="C127">
        <v>0</v>
      </c>
      <c r="D127">
        <v>1335295000</v>
      </c>
      <c r="E127">
        <v>961587556</v>
      </c>
      <c r="F127">
        <v>373707444</v>
      </c>
      <c r="G127">
        <v>0</v>
      </c>
      <c r="H127">
        <v>72.01</v>
      </c>
    </row>
    <row r="128" spans="1:8" ht="15">
      <c r="A128" t="s">
        <v>115</v>
      </c>
      <c r="B128">
        <v>2196809000</v>
      </c>
      <c r="C128">
        <v>516326582</v>
      </c>
      <c r="D128">
        <v>2713135582</v>
      </c>
      <c r="E128">
        <v>1630271173</v>
      </c>
      <c r="F128">
        <v>1082864409</v>
      </c>
      <c r="G128">
        <v>0</v>
      </c>
      <c r="H128">
        <v>60.09</v>
      </c>
    </row>
    <row r="129" spans="1:8" ht="15">
      <c r="A129" t="s">
        <v>116</v>
      </c>
      <c r="B129">
        <v>2196809000</v>
      </c>
      <c r="C129">
        <v>516326582</v>
      </c>
      <c r="D129">
        <v>2713135582</v>
      </c>
      <c r="E129">
        <v>1630271173</v>
      </c>
      <c r="F129">
        <v>1082864409</v>
      </c>
      <c r="G129">
        <v>0</v>
      </c>
      <c r="H129">
        <v>60.09</v>
      </c>
    </row>
    <row r="130" spans="1:8" ht="15">
      <c r="A130" t="s">
        <v>69</v>
      </c>
      <c r="B130">
        <v>2196809000</v>
      </c>
      <c r="C130">
        <v>516326582</v>
      </c>
      <c r="D130">
        <v>2713135582</v>
      </c>
      <c r="E130">
        <v>1630271173</v>
      </c>
      <c r="F130">
        <v>1082864409</v>
      </c>
      <c r="G130">
        <v>0</v>
      </c>
      <c r="H130">
        <v>60.09</v>
      </c>
    </row>
    <row r="131" spans="1:8" ht="15">
      <c r="A131" t="s">
        <v>117</v>
      </c>
      <c r="B131">
        <v>196165974000</v>
      </c>
      <c r="C131">
        <v>0</v>
      </c>
      <c r="D131">
        <v>196165974000</v>
      </c>
      <c r="E131">
        <v>86056944610</v>
      </c>
      <c r="F131">
        <v>110109029390</v>
      </c>
      <c r="G131">
        <v>0</v>
      </c>
      <c r="H131">
        <v>43.87</v>
      </c>
    </row>
    <row r="132" spans="1:8" ht="15">
      <c r="A132" t="s">
        <v>18</v>
      </c>
      <c r="B132">
        <v>5822797000</v>
      </c>
      <c r="C132">
        <v>0</v>
      </c>
      <c r="D132">
        <v>5822797000</v>
      </c>
      <c r="E132">
        <v>4477873124</v>
      </c>
      <c r="F132">
        <v>1344923876</v>
      </c>
      <c r="G132">
        <v>0</v>
      </c>
      <c r="H132">
        <v>76.9</v>
      </c>
    </row>
    <row r="133" spans="1:8" ht="15">
      <c r="A133" t="s">
        <v>19</v>
      </c>
      <c r="B133">
        <v>5822797000</v>
      </c>
      <c r="C133">
        <v>0</v>
      </c>
      <c r="D133">
        <v>5822797000</v>
      </c>
      <c r="E133">
        <v>4477873124</v>
      </c>
      <c r="F133">
        <v>1344923876</v>
      </c>
      <c r="G133">
        <v>0</v>
      </c>
      <c r="H133">
        <v>76.9</v>
      </c>
    </row>
    <row r="134" spans="1:8" ht="15">
      <c r="A134" t="s">
        <v>118</v>
      </c>
      <c r="B134">
        <v>38065392000</v>
      </c>
      <c r="C134">
        <v>0</v>
      </c>
      <c r="D134">
        <v>38065392000</v>
      </c>
      <c r="E134">
        <v>20101853763</v>
      </c>
      <c r="F134">
        <v>17963538237</v>
      </c>
      <c r="G134">
        <v>0</v>
      </c>
      <c r="H134">
        <v>52.81</v>
      </c>
    </row>
    <row r="135" spans="1:8" ht="15">
      <c r="A135" t="s">
        <v>21</v>
      </c>
      <c r="B135">
        <v>38065392000</v>
      </c>
      <c r="C135">
        <v>0</v>
      </c>
      <c r="D135">
        <v>38065392000</v>
      </c>
      <c r="E135">
        <v>20101853763</v>
      </c>
      <c r="F135">
        <v>17963538237</v>
      </c>
      <c r="G135">
        <v>0</v>
      </c>
      <c r="H135">
        <v>52.81</v>
      </c>
    </row>
    <row r="136" spans="1:8" ht="15">
      <c r="A136" t="s">
        <v>119</v>
      </c>
      <c r="B136">
        <v>76130783000</v>
      </c>
      <c r="C136">
        <v>0</v>
      </c>
      <c r="D136">
        <v>76130783000</v>
      </c>
      <c r="E136">
        <v>40203767647</v>
      </c>
      <c r="F136">
        <v>35927015353</v>
      </c>
      <c r="G136">
        <v>0</v>
      </c>
      <c r="H136">
        <v>52.81</v>
      </c>
    </row>
    <row r="137" spans="1:8" ht="15">
      <c r="A137" t="s">
        <v>21</v>
      </c>
      <c r="B137">
        <v>76130783000</v>
      </c>
      <c r="C137">
        <v>0</v>
      </c>
      <c r="D137">
        <v>76130783000</v>
      </c>
      <c r="E137">
        <v>40203767647</v>
      </c>
      <c r="F137">
        <v>35927015353</v>
      </c>
      <c r="G137">
        <v>0</v>
      </c>
      <c r="H137">
        <v>52.81</v>
      </c>
    </row>
    <row r="138" spans="1:8" ht="15">
      <c r="A138" t="s">
        <v>22</v>
      </c>
      <c r="B138">
        <v>2770858000</v>
      </c>
      <c r="C138">
        <v>0</v>
      </c>
      <c r="D138">
        <v>2770858000</v>
      </c>
      <c r="E138">
        <v>979955689</v>
      </c>
      <c r="F138">
        <v>1790902311</v>
      </c>
      <c r="G138">
        <v>0</v>
      </c>
      <c r="H138">
        <v>35.37</v>
      </c>
    </row>
    <row r="139" spans="1:8" ht="15">
      <c r="A139" t="s">
        <v>23</v>
      </c>
      <c r="B139">
        <v>2770858000</v>
      </c>
      <c r="C139">
        <v>0</v>
      </c>
      <c r="D139">
        <v>2770858000</v>
      </c>
      <c r="E139">
        <v>979955689</v>
      </c>
      <c r="F139">
        <v>1790902311</v>
      </c>
      <c r="G139">
        <v>0</v>
      </c>
      <c r="H139">
        <v>35.37</v>
      </c>
    </row>
    <row r="140" spans="1:8" ht="15">
      <c r="A140" t="s">
        <v>24</v>
      </c>
      <c r="B140">
        <v>18334949000</v>
      </c>
      <c r="C140">
        <v>0</v>
      </c>
      <c r="D140">
        <v>18334949000</v>
      </c>
      <c r="E140">
        <v>9326762137</v>
      </c>
      <c r="F140">
        <v>9008186863</v>
      </c>
      <c r="G140">
        <v>0</v>
      </c>
      <c r="H140">
        <v>50.87</v>
      </c>
    </row>
    <row r="141" spans="1:8" ht="15">
      <c r="A141" t="s">
        <v>25</v>
      </c>
      <c r="B141">
        <v>18334949000</v>
      </c>
      <c r="C141">
        <v>0</v>
      </c>
      <c r="D141">
        <v>18334949000</v>
      </c>
      <c r="E141">
        <v>9326762137</v>
      </c>
      <c r="F141">
        <v>9008186863</v>
      </c>
      <c r="G141">
        <v>0</v>
      </c>
      <c r="H141">
        <v>50.87</v>
      </c>
    </row>
    <row r="142" spans="1:8" ht="15">
      <c r="A142" t="s">
        <v>26</v>
      </c>
      <c r="B142">
        <v>263141000</v>
      </c>
      <c r="C142">
        <v>0</v>
      </c>
      <c r="D142">
        <v>263141000</v>
      </c>
      <c r="E142">
        <v>325999598</v>
      </c>
      <c r="F142">
        <v>-62858598</v>
      </c>
      <c r="G142">
        <v>0</v>
      </c>
      <c r="H142">
        <v>123.89</v>
      </c>
    </row>
    <row r="143" spans="1:8" ht="15">
      <c r="A143" t="s">
        <v>27</v>
      </c>
      <c r="B143">
        <v>263141000</v>
      </c>
      <c r="C143">
        <v>0</v>
      </c>
      <c r="D143">
        <v>263141000</v>
      </c>
      <c r="E143">
        <v>325999598</v>
      </c>
      <c r="F143">
        <v>-62858598</v>
      </c>
      <c r="G143">
        <v>0</v>
      </c>
      <c r="H143">
        <v>123.89</v>
      </c>
    </row>
    <row r="144" spans="1:8" ht="15">
      <c r="A144" t="s">
        <v>28</v>
      </c>
      <c r="B144">
        <v>781476000</v>
      </c>
      <c r="C144">
        <v>0</v>
      </c>
      <c r="D144">
        <v>781476000</v>
      </c>
      <c r="E144">
        <v>115188613</v>
      </c>
      <c r="F144">
        <v>666287387</v>
      </c>
      <c r="G144">
        <v>0</v>
      </c>
      <c r="H144">
        <v>14.74</v>
      </c>
    </row>
    <row r="145" spans="1:8" ht="15">
      <c r="A145" t="s">
        <v>29</v>
      </c>
      <c r="B145">
        <v>781476000</v>
      </c>
      <c r="C145">
        <v>0</v>
      </c>
      <c r="D145">
        <v>781476000</v>
      </c>
      <c r="E145">
        <v>115188613</v>
      </c>
      <c r="F145">
        <v>666287387</v>
      </c>
      <c r="G145">
        <v>0</v>
      </c>
      <c r="H145">
        <v>14.74</v>
      </c>
    </row>
    <row r="146" spans="1:8" ht="15">
      <c r="A146" t="s">
        <v>30</v>
      </c>
      <c r="B146">
        <v>11401947000</v>
      </c>
      <c r="C146">
        <v>0</v>
      </c>
      <c r="D146">
        <v>11401947000</v>
      </c>
      <c r="E146">
        <v>3120214435</v>
      </c>
      <c r="F146">
        <v>8281732565</v>
      </c>
      <c r="G146">
        <v>0</v>
      </c>
      <c r="H146">
        <v>27.37</v>
      </c>
    </row>
    <row r="147" spans="1:8" ht="15">
      <c r="A147" t="s">
        <v>31</v>
      </c>
      <c r="B147">
        <v>11401947000</v>
      </c>
      <c r="C147">
        <v>0</v>
      </c>
      <c r="D147">
        <v>11401947000</v>
      </c>
      <c r="E147">
        <v>3120214435</v>
      </c>
      <c r="F147">
        <v>8281732565</v>
      </c>
      <c r="G147">
        <v>0</v>
      </c>
      <c r="H147">
        <v>27.37</v>
      </c>
    </row>
    <row r="148" spans="1:8" ht="15">
      <c r="A148" t="s">
        <v>32</v>
      </c>
      <c r="B148">
        <v>716002000</v>
      </c>
      <c r="C148">
        <v>0</v>
      </c>
      <c r="D148">
        <v>716002000</v>
      </c>
      <c r="E148">
        <v>407171855</v>
      </c>
      <c r="F148">
        <v>308830145</v>
      </c>
      <c r="G148">
        <v>0</v>
      </c>
      <c r="H148">
        <v>56.87</v>
      </c>
    </row>
    <row r="149" spans="1:8" ht="15">
      <c r="A149" t="s">
        <v>33</v>
      </c>
      <c r="B149">
        <v>716002000</v>
      </c>
      <c r="C149">
        <v>0</v>
      </c>
      <c r="D149">
        <v>716002000</v>
      </c>
      <c r="E149">
        <v>407171855</v>
      </c>
      <c r="F149">
        <v>308830145</v>
      </c>
      <c r="G149">
        <v>0</v>
      </c>
      <c r="H149">
        <v>56.87</v>
      </c>
    </row>
    <row r="150" spans="1:8" ht="15">
      <c r="A150" t="s">
        <v>34</v>
      </c>
      <c r="B150">
        <v>3266450000</v>
      </c>
      <c r="C150">
        <v>0</v>
      </c>
      <c r="D150">
        <v>3266450000</v>
      </c>
      <c r="E150">
        <v>1863362622</v>
      </c>
      <c r="F150">
        <v>1403087378</v>
      </c>
      <c r="G150">
        <v>0</v>
      </c>
      <c r="H150">
        <v>57.05</v>
      </c>
    </row>
    <row r="151" spans="1:8" ht="15">
      <c r="A151" t="s">
        <v>35</v>
      </c>
      <c r="B151">
        <v>3266450000</v>
      </c>
      <c r="C151">
        <v>0</v>
      </c>
      <c r="D151">
        <v>3266450000</v>
      </c>
      <c r="E151">
        <v>1863362622</v>
      </c>
      <c r="F151">
        <v>1403087378</v>
      </c>
      <c r="G151">
        <v>0</v>
      </c>
      <c r="H151">
        <v>57.05</v>
      </c>
    </row>
    <row r="152" spans="1:8" ht="15">
      <c r="A152" t="s">
        <v>36</v>
      </c>
      <c r="B152">
        <v>12149364000</v>
      </c>
      <c r="C152">
        <v>0</v>
      </c>
      <c r="D152">
        <v>12149364000</v>
      </c>
      <c r="E152">
        <v>2507143528</v>
      </c>
      <c r="F152">
        <v>9642220472</v>
      </c>
      <c r="G152">
        <v>0</v>
      </c>
      <c r="H152">
        <v>20.64</v>
      </c>
    </row>
    <row r="153" spans="1:8" ht="15">
      <c r="A153" t="s">
        <v>37</v>
      </c>
      <c r="B153">
        <v>12149364000</v>
      </c>
      <c r="C153">
        <v>0</v>
      </c>
      <c r="D153">
        <v>12149364000</v>
      </c>
      <c r="E153">
        <v>2507143528</v>
      </c>
      <c r="F153">
        <v>9642220472</v>
      </c>
      <c r="G153">
        <v>0</v>
      </c>
      <c r="H153">
        <v>20.64</v>
      </c>
    </row>
    <row r="154" spans="1:8" ht="15">
      <c r="A154" t="s">
        <v>38</v>
      </c>
      <c r="B154">
        <v>4207285000</v>
      </c>
      <c r="C154">
        <v>0</v>
      </c>
      <c r="D154">
        <v>4207285000</v>
      </c>
      <c r="E154">
        <v>548140211</v>
      </c>
      <c r="F154">
        <v>3659144789</v>
      </c>
      <c r="G154">
        <v>0</v>
      </c>
      <c r="H154">
        <v>13.03</v>
      </c>
    </row>
    <row r="155" spans="1:8" ht="15">
      <c r="A155" t="s">
        <v>39</v>
      </c>
      <c r="B155">
        <v>4207285000</v>
      </c>
      <c r="C155">
        <v>0</v>
      </c>
      <c r="D155">
        <v>4207285000</v>
      </c>
      <c r="E155">
        <v>548140211</v>
      </c>
      <c r="F155">
        <v>3659144789</v>
      </c>
      <c r="G155">
        <v>0</v>
      </c>
      <c r="H155">
        <v>13.03</v>
      </c>
    </row>
    <row r="156" spans="1:8" ht="15">
      <c r="A156" t="s">
        <v>40</v>
      </c>
      <c r="B156">
        <v>797154000</v>
      </c>
      <c r="C156">
        <v>0</v>
      </c>
      <c r="D156">
        <v>797154000</v>
      </c>
      <c r="E156">
        <v>286506906</v>
      </c>
      <c r="F156">
        <v>510647094</v>
      </c>
      <c r="G156">
        <v>0</v>
      </c>
      <c r="H156">
        <v>35.94</v>
      </c>
    </row>
    <row r="157" spans="1:8" ht="15">
      <c r="A157" t="s">
        <v>39</v>
      </c>
      <c r="B157">
        <v>797154000</v>
      </c>
      <c r="C157">
        <v>0</v>
      </c>
      <c r="D157">
        <v>797154000</v>
      </c>
      <c r="E157">
        <v>286506906</v>
      </c>
      <c r="F157">
        <v>510647094</v>
      </c>
      <c r="G157">
        <v>0</v>
      </c>
      <c r="H157">
        <v>35.94</v>
      </c>
    </row>
    <row r="158" spans="1:8" ht="15">
      <c r="A158" t="s">
        <v>41</v>
      </c>
      <c r="B158">
        <v>39552000</v>
      </c>
      <c r="C158">
        <v>0</v>
      </c>
      <c r="D158">
        <v>39552000</v>
      </c>
      <c r="E158">
        <v>39885101</v>
      </c>
      <c r="F158">
        <v>-333101</v>
      </c>
      <c r="G158">
        <v>0</v>
      </c>
      <c r="H158">
        <v>100.84</v>
      </c>
    </row>
    <row r="159" spans="1:8" ht="15">
      <c r="A159" t="s">
        <v>42</v>
      </c>
      <c r="B159">
        <v>39552000</v>
      </c>
      <c r="C159">
        <v>0</v>
      </c>
      <c r="D159">
        <v>39552000</v>
      </c>
      <c r="E159">
        <v>39885101</v>
      </c>
      <c r="F159">
        <v>-333101</v>
      </c>
      <c r="G159">
        <v>0</v>
      </c>
      <c r="H159">
        <v>100.84</v>
      </c>
    </row>
    <row r="160" spans="1:8" ht="15">
      <c r="A160" t="s">
        <v>43</v>
      </c>
      <c r="B160">
        <v>134325000</v>
      </c>
      <c r="C160">
        <v>0</v>
      </c>
      <c r="D160">
        <v>134325000</v>
      </c>
      <c r="E160">
        <v>32019051</v>
      </c>
      <c r="F160">
        <v>102305949</v>
      </c>
      <c r="G160">
        <v>0</v>
      </c>
      <c r="H160">
        <v>23.84</v>
      </c>
    </row>
    <row r="161" spans="1:8" ht="15">
      <c r="A161" t="s">
        <v>44</v>
      </c>
      <c r="B161">
        <v>134325000</v>
      </c>
      <c r="C161">
        <v>0</v>
      </c>
      <c r="D161">
        <v>134325000</v>
      </c>
      <c r="E161">
        <v>32019051</v>
      </c>
      <c r="F161">
        <v>102305949</v>
      </c>
      <c r="G161">
        <v>0</v>
      </c>
      <c r="H161">
        <v>23.84</v>
      </c>
    </row>
    <row r="162" spans="1:8" ht="15">
      <c r="A162" t="s">
        <v>45</v>
      </c>
      <c r="B162">
        <v>856994000</v>
      </c>
      <c r="C162">
        <v>0</v>
      </c>
      <c r="D162">
        <v>856994000</v>
      </c>
      <c r="E162">
        <v>1415732450</v>
      </c>
      <c r="F162">
        <v>-558738450</v>
      </c>
      <c r="G162">
        <v>0</v>
      </c>
      <c r="H162">
        <v>165.2</v>
      </c>
    </row>
    <row r="163" spans="1:8" ht="15">
      <c r="A163" t="s">
        <v>46</v>
      </c>
      <c r="B163">
        <v>856994000</v>
      </c>
      <c r="C163">
        <v>0</v>
      </c>
      <c r="D163">
        <v>856994000</v>
      </c>
      <c r="E163">
        <v>1415732450</v>
      </c>
      <c r="F163">
        <v>-558738450</v>
      </c>
      <c r="G163">
        <v>0</v>
      </c>
      <c r="H163">
        <v>165.2</v>
      </c>
    </row>
    <row r="164" spans="1:8" ht="15">
      <c r="A164" t="s">
        <v>47</v>
      </c>
      <c r="B164">
        <v>415125000</v>
      </c>
      <c r="C164">
        <v>0</v>
      </c>
      <c r="D164">
        <v>415125000</v>
      </c>
      <c r="E164">
        <v>305367880</v>
      </c>
      <c r="F164">
        <v>109757120</v>
      </c>
      <c r="G164">
        <v>0</v>
      </c>
      <c r="H164">
        <v>73.56</v>
      </c>
    </row>
    <row r="165" spans="1:8" ht="15">
      <c r="A165" t="s">
        <v>48</v>
      </c>
      <c r="B165">
        <v>415125000</v>
      </c>
      <c r="C165">
        <v>0</v>
      </c>
      <c r="D165">
        <v>415125000</v>
      </c>
      <c r="E165">
        <v>305367880</v>
      </c>
      <c r="F165">
        <v>109757120</v>
      </c>
      <c r="G165">
        <v>0</v>
      </c>
      <c r="H165">
        <v>73.56</v>
      </c>
    </row>
    <row r="166" spans="1:8" ht="15">
      <c r="A166" t="s">
        <v>49</v>
      </c>
      <c r="B166">
        <v>12380000</v>
      </c>
      <c r="C166">
        <v>0</v>
      </c>
      <c r="D166">
        <v>12380000</v>
      </c>
      <c r="E166">
        <v>0</v>
      </c>
      <c r="F166">
        <v>12380000</v>
      </c>
      <c r="G166">
        <v>0</v>
      </c>
      <c r="H166">
        <v>0</v>
      </c>
    </row>
    <row r="167" spans="1:8" ht="15">
      <c r="A167" t="s">
        <v>50</v>
      </c>
      <c r="B167">
        <v>12380000</v>
      </c>
      <c r="C167">
        <v>0</v>
      </c>
      <c r="D167">
        <v>12380000</v>
      </c>
      <c r="E167">
        <v>0</v>
      </c>
      <c r="F167">
        <v>12380000</v>
      </c>
      <c r="G167">
        <v>0</v>
      </c>
      <c r="H167">
        <v>0</v>
      </c>
    </row>
    <row r="168" spans="1:8" ht="15">
      <c r="A168" t="s">
        <v>120</v>
      </c>
      <c r="B168">
        <v>20000000000</v>
      </c>
      <c r="C168">
        <v>0</v>
      </c>
      <c r="D168">
        <v>20000000000</v>
      </c>
      <c r="E168">
        <v>0</v>
      </c>
      <c r="F168">
        <v>20000000000</v>
      </c>
      <c r="G168">
        <v>0</v>
      </c>
      <c r="H168">
        <v>0</v>
      </c>
    </row>
    <row r="169" spans="1:8" ht="15">
      <c r="A169" t="s">
        <v>121</v>
      </c>
      <c r="B169">
        <v>20000000000</v>
      </c>
      <c r="C169">
        <v>0</v>
      </c>
      <c r="D169">
        <v>20000000000</v>
      </c>
      <c r="E169">
        <v>0</v>
      </c>
      <c r="F169">
        <v>20000000000</v>
      </c>
      <c r="G169">
        <v>0</v>
      </c>
      <c r="H169">
        <v>0</v>
      </c>
    </row>
    <row r="170" spans="1:8" ht="15">
      <c r="A170" t="s">
        <v>122</v>
      </c>
      <c r="B170">
        <v>12052434000</v>
      </c>
      <c r="C170">
        <v>0</v>
      </c>
      <c r="D170">
        <v>12052434000</v>
      </c>
      <c r="E170">
        <v>5343195200</v>
      </c>
      <c r="F170">
        <v>6709238800</v>
      </c>
      <c r="G170">
        <v>-446479</v>
      </c>
      <c r="H170">
        <v>44.33</v>
      </c>
    </row>
    <row r="171" spans="1:8" ht="15">
      <c r="A171" t="s">
        <v>18</v>
      </c>
      <c r="B171">
        <v>701542000</v>
      </c>
      <c r="C171">
        <v>0</v>
      </c>
      <c r="D171">
        <v>701542000</v>
      </c>
      <c r="E171">
        <v>539502885</v>
      </c>
      <c r="F171">
        <v>162039115</v>
      </c>
      <c r="G171">
        <v>0</v>
      </c>
      <c r="H171">
        <v>76.9</v>
      </c>
    </row>
    <row r="172" spans="1:8" ht="15">
      <c r="A172" t="s">
        <v>19</v>
      </c>
      <c r="B172">
        <v>701542000</v>
      </c>
      <c r="C172">
        <v>0</v>
      </c>
      <c r="D172">
        <v>701542000</v>
      </c>
      <c r="E172">
        <v>539502885</v>
      </c>
      <c r="F172">
        <v>162039115</v>
      </c>
      <c r="G172">
        <v>0</v>
      </c>
      <c r="H172">
        <v>76.9</v>
      </c>
    </row>
    <row r="173" spans="1:8" ht="15">
      <c r="A173" t="s">
        <v>20</v>
      </c>
      <c r="B173">
        <v>4586192000</v>
      </c>
      <c r="C173">
        <v>0</v>
      </c>
      <c r="D173">
        <v>4586192000</v>
      </c>
      <c r="E173">
        <v>2339677565</v>
      </c>
      <c r="F173">
        <v>2246514435</v>
      </c>
      <c r="G173">
        <v>0</v>
      </c>
      <c r="H173">
        <v>51.02</v>
      </c>
    </row>
    <row r="174" spans="1:8" ht="15">
      <c r="A174" t="s">
        <v>21</v>
      </c>
      <c r="B174">
        <v>4586192000</v>
      </c>
      <c r="C174">
        <v>0</v>
      </c>
      <c r="D174">
        <v>4586192000</v>
      </c>
      <c r="E174">
        <v>2339677565</v>
      </c>
      <c r="F174">
        <v>2246514435</v>
      </c>
      <c r="G174">
        <v>0</v>
      </c>
      <c r="H174">
        <v>51.02</v>
      </c>
    </row>
    <row r="175" spans="1:8" ht="15">
      <c r="A175" t="s">
        <v>22</v>
      </c>
      <c r="B175">
        <v>333838000</v>
      </c>
      <c r="C175">
        <v>0</v>
      </c>
      <c r="D175">
        <v>333838000</v>
      </c>
      <c r="E175">
        <v>118066946</v>
      </c>
      <c r="F175">
        <v>215771054</v>
      </c>
      <c r="G175">
        <v>0</v>
      </c>
      <c r="H175">
        <v>35.37</v>
      </c>
    </row>
    <row r="176" spans="1:8" ht="15">
      <c r="A176" t="s">
        <v>23</v>
      </c>
      <c r="B176">
        <v>333838000</v>
      </c>
      <c r="C176">
        <v>0</v>
      </c>
      <c r="D176">
        <v>333838000</v>
      </c>
      <c r="E176">
        <v>118066946</v>
      </c>
      <c r="F176">
        <v>215771054</v>
      </c>
      <c r="G176">
        <v>0</v>
      </c>
      <c r="H176">
        <v>35.37</v>
      </c>
    </row>
    <row r="177" spans="1:8" ht="15">
      <c r="A177" t="s">
        <v>24</v>
      </c>
      <c r="B177">
        <v>2209030000</v>
      </c>
      <c r="C177">
        <v>0</v>
      </c>
      <c r="D177">
        <v>2209030000</v>
      </c>
      <c r="E177">
        <v>1123706281</v>
      </c>
      <c r="F177">
        <v>1085323719</v>
      </c>
      <c r="G177">
        <v>0</v>
      </c>
      <c r="H177">
        <v>50.87</v>
      </c>
    </row>
    <row r="178" spans="1:8" ht="15">
      <c r="A178" t="s">
        <v>25</v>
      </c>
      <c r="B178">
        <v>2209030000</v>
      </c>
      <c r="C178">
        <v>0</v>
      </c>
      <c r="D178">
        <v>2209030000</v>
      </c>
      <c r="E178">
        <v>1123706281</v>
      </c>
      <c r="F178">
        <v>1085323719</v>
      </c>
      <c r="G178">
        <v>0</v>
      </c>
      <c r="H178">
        <v>50.87</v>
      </c>
    </row>
    <row r="179" spans="1:8" ht="15">
      <c r="A179" t="s">
        <v>26</v>
      </c>
      <c r="B179">
        <v>31704000</v>
      </c>
      <c r="C179">
        <v>0</v>
      </c>
      <c r="D179">
        <v>31704000</v>
      </c>
      <c r="E179">
        <v>39277060</v>
      </c>
      <c r="F179">
        <v>-7573060</v>
      </c>
      <c r="G179">
        <v>0</v>
      </c>
      <c r="H179">
        <v>123.89</v>
      </c>
    </row>
    <row r="180" spans="1:8" ht="15">
      <c r="A180" t="s">
        <v>27</v>
      </c>
      <c r="B180">
        <v>31704000</v>
      </c>
      <c r="C180">
        <v>0</v>
      </c>
      <c r="D180">
        <v>31704000</v>
      </c>
      <c r="E180">
        <v>39277060</v>
      </c>
      <c r="F180">
        <v>-7573060</v>
      </c>
      <c r="G180">
        <v>0</v>
      </c>
      <c r="H180">
        <v>123.89</v>
      </c>
    </row>
    <row r="181" spans="1:8" ht="15">
      <c r="A181" t="s">
        <v>28</v>
      </c>
      <c r="B181">
        <v>94154000</v>
      </c>
      <c r="C181">
        <v>0</v>
      </c>
      <c r="D181">
        <v>94154000</v>
      </c>
      <c r="E181">
        <v>13878141</v>
      </c>
      <c r="F181">
        <v>80275859</v>
      </c>
      <c r="G181">
        <v>0</v>
      </c>
      <c r="H181">
        <v>14.74</v>
      </c>
    </row>
    <row r="182" spans="1:8" ht="15">
      <c r="A182" t="s">
        <v>29</v>
      </c>
      <c r="B182">
        <v>94154000</v>
      </c>
      <c r="C182">
        <v>0</v>
      </c>
      <c r="D182">
        <v>94154000</v>
      </c>
      <c r="E182">
        <v>13878141</v>
      </c>
      <c r="F182">
        <v>80275859</v>
      </c>
      <c r="G182">
        <v>0</v>
      </c>
      <c r="H182">
        <v>14.74</v>
      </c>
    </row>
    <row r="183" spans="1:8" ht="15">
      <c r="A183" t="s">
        <v>30</v>
      </c>
      <c r="B183">
        <v>1373729000</v>
      </c>
      <c r="C183">
        <v>0</v>
      </c>
      <c r="D183">
        <v>1373729000</v>
      </c>
      <c r="E183">
        <v>375929450</v>
      </c>
      <c r="F183">
        <v>997799550</v>
      </c>
      <c r="G183">
        <v>0</v>
      </c>
      <c r="H183">
        <v>27.37</v>
      </c>
    </row>
    <row r="184" spans="1:8" ht="15">
      <c r="A184" t="s">
        <v>31</v>
      </c>
      <c r="B184">
        <v>1373729000</v>
      </c>
      <c r="C184">
        <v>0</v>
      </c>
      <c r="D184">
        <v>1373729000</v>
      </c>
      <c r="E184">
        <v>375929450</v>
      </c>
      <c r="F184">
        <v>997799550</v>
      </c>
      <c r="G184">
        <v>0</v>
      </c>
      <c r="H184">
        <v>27.37</v>
      </c>
    </row>
    <row r="185" spans="1:8" ht="15">
      <c r="A185" t="s">
        <v>32</v>
      </c>
      <c r="B185">
        <v>86265000</v>
      </c>
      <c r="C185">
        <v>0</v>
      </c>
      <c r="D185">
        <v>86265000</v>
      </c>
      <c r="E185">
        <v>49056850</v>
      </c>
      <c r="F185">
        <v>37208150</v>
      </c>
      <c r="G185">
        <v>0</v>
      </c>
      <c r="H185">
        <v>56.87</v>
      </c>
    </row>
    <row r="186" spans="1:8" ht="15">
      <c r="A186" t="s">
        <v>33</v>
      </c>
      <c r="B186">
        <v>86265000</v>
      </c>
      <c r="C186">
        <v>0</v>
      </c>
      <c r="D186">
        <v>86265000</v>
      </c>
      <c r="E186">
        <v>49056850</v>
      </c>
      <c r="F186">
        <v>37208150</v>
      </c>
      <c r="G186">
        <v>0</v>
      </c>
      <c r="H186">
        <v>56.87</v>
      </c>
    </row>
    <row r="187" spans="1:8" ht="15">
      <c r="A187" t="s">
        <v>34</v>
      </c>
      <c r="B187">
        <v>393548000</v>
      </c>
      <c r="C187">
        <v>0</v>
      </c>
      <c r="D187">
        <v>393548000</v>
      </c>
      <c r="E187">
        <v>224501539</v>
      </c>
      <c r="F187">
        <v>169046461</v>
      </c>
      <c r="G187">
        <v>0</v>
      </c>
      <c r="H187">
        <v>57.05</v>
      </c>
    </row>
    <row r="188" spans="1:8" ht="15">
      <c r="A188" t="s">
        <v>35</v>
      </c>
      <c r="B188">
        <v>393548000</v>
      </c>
      <c r="C188">
        <v>0</v>
      </c>
      <c r="D188">
        <v>393548000</v>
      </c>
      <c r="E188">
        <v>224501539</v>
      </c>
      <c r="F188">
        <v>169046461</v>
      </c>
      <c r="G188">
        <v>0</v>
      </c>
      <c r="H188">
        <v>57.05</v>
      </c>
    </row>
    <row r="189" spans="1:8" ht="15">
      <c r="A189" t="s">
        <v>36</v>
      </c>
      <c r="B189">
        <v>1463779000</v>
      </c>
      <c r="C189">
        <v>0</v>
      </c>
      <c r="D189">
        <v>1463779000</v>
      </c>
      <c r="E189">
        <v>302065480</v>
      </c>
      <c r="F189">
        <v>1161713520</v>
      </c>
      <c r="G189">
        <v>0</v>
      </c>
      <c r="H189">
        <v>20.64</v>
      </c>
    </row>
    <row r="190" spans="1:8" ht="15">
      <c r="A190" t="s">
        <v>37</v>
      </c>
      <c r="B190">
        <v>1463779000</v>
      </c>
      <c r="C190">
        <v>0</v>
      </c>
      <c r="D190">
        <v>1463779000</v>
      </c>
      <c r="E190">
        <v>302065480</v>
      </c>
      <c r="F190">
        <v>1161713520</v>
      </c>
      <c r="G190">
        <v>0</v>
      </c>
      <c r="H190">
        <v>20.64</v>
      </c>
    </row>
    <row r="191" spans="1:8" ht="15">
      <c r="A191" t="s">
        <v>38</v>
      </c>
      <c r="B191">
        <v>506902000</v>
      </c>
      <c r="C191">
        <v>0</v>
      </c>
      <c r="D191">
        <v>506902000</v>
      </c>
      <c r="E191">
        <v>66040983</v>
      </c>
      <c r="F191">
        <v>440861017</v>
      </c>
      <c r="G191">
        <v>0</v>
      </c>
      <c r="H191">
        <v>13.03</v>
      </c>
    </row>
    <row r="192" spans="1:8" ht="15">
      <c r="A192" t="s">
        <v>39</v>
      </c>
      <c r="B192">
        <v>506902000</v>
      </c>
      <c r="C192">
        <v>0</v>
      </c>
      <c r="D192">
        <v>506902000</v>
      </c>
      <c r="E192">
        <v>66040983</v>
      </c>
      <c r="F192">
        <v>440861017</v>
      </c>
      <c r="G192">
        <v>0</v>
      </c>
      <c r="H192">
        <v>13.03</v>
      </c>
    </row>
    <row r="193" spans="1:8" ht="15">
      <c r="A193" t="s">
        <v>40</v>
      </c>
      <c r="B193">
        <v>96043000</v>
      </c>
      <c r="C193">
        <v>0</v>
      </c>
      <c r="D193">
        <v>96043000</v>
      </c>
      <c r="E193">
        <v>34518898</v>
      </c>
      <c r="F193">
        <v>61524102</v>
      </c>
      <c r="G193">
        <v>0</v>
      </c>
      <c r="H193">
        <v>35.94</v>
      </c>
    </row>
    <row r="194" spans="1:8" ht="15">
      <c r="A194" t="s">
        <v>39</v>
      </c>
      <c r="B194">
        <v>96043000</v>
      </c>
      <c r="C194">
        <v>0</v>
      </c>
      <c r="D194">
        <v>96043000</v>
      </c>
      <c r="E194">
        <v>34518898</v>
      </c>
      <c r="F194">
        <v>61524102</v>
      </c>
      <c r="G194">
        <v>0</v>
      </c>
      <c r="H194">
        <v>35.94</v>
      </c>
    </row>
    <row r="195" spans="1:8" ht="15">
      <c r="A195" t="s">
        <v>41</v>
      </c>
      <c r="B195">
        <v>4765000</v>
      </c>
      <c r="C195">
        <v>0</v>
      </c>
      <c r="D195">
        <v>4765000</v>
      </c>
      <c r="E195">
        <v>4805432</v>
      </c>
      <c r="F195">
        <v>-40432</v>
      </c>
      <c r="G195">
        <v>0</v>
      </c>
      <c r="H195">
        <v>100.85</v>
      </c>
    </row>
    <row r="196" spans="1:8" ht="15">
      <c r="A196" t="s">
        <v>42</v>
      </c>
      <c r="B196">
        <v>4765000</v>
      </c>
      <c r="C196">
        <v>0</v>
      </c>
      <c r="D196">
        <v>4765000</v>
      </c>
      <c r="E196">
        <v>4805432</v>
      </c>
      <c r="F196">
        <v>-40432</v>
      </c>
      <c r="G196">
        <v>0</v>
      </c>
      <c r="H196">
        <v>100.85</v>
      </c>
    </row>
    <row r="197" spans="1:8" ht="15">
      <c r="A197" t="s">
        <v>43</v>
      </c>
      <c r="B197">
        <v>16184000</v>
      </c>
      <c r="C197">
        <v>0</v>
      </c>
      <c r="D197">
        <v>16184000</v>
      </c>
      <c r="E197">
        <v>3857716</v>
      </c>
      <c r="F197">
        <v>12326284</v>
      </c>
      <c r="G197">
        <v>0</v>
      </c>
      <c r="H197">
        <v>23.84</v>
      </c>
    </row>
    <row r="198" spans="1:8" ht="15">
      <c r="A198" t="s">
        <v>44</v>
      </c>
      <c r="B198">
        <v>16184000</v>
      </c>
      <c r="C198">
        <v>0</v>
      </c>
      <c r="D198">
        <v>16184000</v>
      </c>
      <c r="E198">
        <v>3857716</v>
      </c>
      <c r="F198">
        <v>12326284</v>
      </c>
      <c r="G198">
        <v>0</v>
      </c>
      <c r="H198">
        <v>23.84</v>
      </c>
    </row>
    <row r="199" spans="1:8" ht="15">
      <c r="A199" t="s">
        <v>45</v>
      </c>
      <c r="B199">
        <v>103252000</v>
      </c>
      <c r="C199">
        <v>0</v>
      </c>
      <c r="D199">
        <v>103252000</v>
      </c>
      <c r="E199">
        <v>71518664</v>
      </c>
      <c r="F199">
        <v>31733336</v>
      </c>
      <c r="G199">
        <v>-446479</v>
      </c>
      <c r="H199">
        <v>69.27</v>
      </c>
    </row>
    <row r="200" spans="1:8" ht="15">
      <c r="A200" t="s">
        <v>46</v>
      </c>
      <c r="B200">
        <v>103252000</v>
      </c>
      <c r="C200">
        <v>0</v>
      </c>
      <c r="D200">
        <v>103252000</v>
      </c>
      <c r="E200">
        <v>71518664</v>
      </c>
      <c r="F200">
        <v>31733336</v>
      </c>
      <c r="G200">
        <v>-446479</v>
      </c>
      <c r="H200">
        <v>69.27</v>
      </c>
    </row>
    <row r="201" spans="1:8" ht="15">
      <c r="A201" t="s">
        <v>47</v>
      </c>
      <c r="B201">
        <v>50015000</v>
      </c>
      <c r="C201">
        <v>0</v>
      </c>
      <c r="D201">
        <v>50015000</v>
      </c>
      <c r="E201">
        <v>36791310</v>
      </c>
      <c r="F201">
        <v>13223690</v>
      </c>
      <c r="G201">
        <v>0</v>
      </c>
      <c r="H201">
        <v>73.56</v>
      </c>
    </row>
    <row r="202" spans="1:8" ht="15">
      <c r="A202" t="s">
        <v>48</v>
      </c>
      <c r="B202">
        <v>50015000</v>
      </c>
      <c r="C202">
        <v>0</v>
      </c>
      <c r="D202">
        <v>50015000</v>
      </c>
      <c r="E202">
        <v>36791310</v>
      </c>
      <c r="F202">
        <v>13223690</v>
      </c>
      <c r="G202">
        <v>0</v>
      </c>
      <c r="H202">
        <v>73.56</v>
      </c>
    </row>
    <row r="203" spans="1:8" ht="15">
      <c r="A203" t="s">
        <v>49</v>
      </c>
      <c r="B203">
        <v>1492000</v>
      </c>
      <c r="C203">
        <v>0</v>
      </c>
      <c r="D203">
        <v>1492000</v>
      </c>
      <c r="E203">
        <v>0</v>
      </c>
      <c r="F203">
        <v>1492000</v>
      </c>
      <c r="G203">
        <v>0</v>
      </c>
      <c r="H203">
        <v>0</v>
      </c>
    </row>
    <row r="204" spans="1:8" ht="15">
      <c r="A204" t="s">
        <v>50</v>
      </c>
      <c r="B204">
        <v>1492000</v>
      </c>
      <c r="C204">
        <v>0</v>
      </c>
      <c r="D204">
        <v>1492000</v>
      </c>
      <c r="E204">
        <v>0</v>
      </c>
      <c r="F204">
        <v>1492000</v>
      </c>
      <c r="G204">
        <v>0</v>
      </c>
      <c r="H204">
        <v>0</v>
      </c>
    </row>
    <row r="205" spans="1:8" ht="15">
      <c r="A205" t="s">
        <v>123</v>
      </c>
      <c r="B205">
        <v>7897021000</v>
      </c>
      <c r="C205">
        <v>8000000000</v>
      </c>
      <c r="D205">
        <v>15897021000</v>
      </c>
      <c r="E205">
        <v>13408805668</v>
      </c>
      <c r="F205">
        <v>2488215332</v>
      </c>
      <c r="G205">
        <v>0</v>
      </c>
      <c r="H205">
        <v>84.35</v>
      </c>
    </row>
    <row r="206" spans="1:8" ht="15">
      <c r="A206" t="s">
        <v>124</v>
      </c>
      <c r="B206">
        <v>7897021000</v>
      </c>
      <c r="C206">
        <v>0</v>
      </c>
      <c r="D206">
        <v>7897021000</v>
      </c>
      <c r="E206">
        <v>5408805668</v>
      </c>
      <c r="F206">
        <v>2488215332</v>
      </c>
      <c r="G206">
        <v>0</v>
      </c>
      <c r="H206">
        <v>68.49</v>
      </c>
    </row>
    <row r="207" spans="1:8" ht="15">
      <c r="A207" t="s">
        <v>125</v>
      </c>
      <c r="B207">
        <v>7897021000</v>
      </c>
      <c r="C207">
        <v>0</v>
      </c>
      <c r="D207">
        <v>7897021000</v>
      </c>
      <c r="E207">
        <v>5408805668</v>
      </c>
      <c r="F207">
        <v>2488215332</v>
      </c>
      <c r="G207">
        <v>0</v>
      </c>
      <c r="H207">
        <v>68.49</v>
      </c>
    </row>
    <row r="208" spans="1:8" ht="15">
      <c r="A208" t="s">
        <v>126</v>
      </c>
      <c r="B208">
        <v>0</v>
      </c>
      <c r="C208">
        <v>8000000000</v>
      </c>
      <c r="D208">
        <v>8000000000</v>
      </c>
      <c r="E208">
        <v>8000000000</v>
      </c>
      <c r="F208">
        <v>0</v>
      </c>
      <c r="G208">
        <v>0</v>
      </c>
      <c r="H208">
        <v>100</v>
      </c>
    </row>
    <row r="209" spans="1:8" ht="15">
      <c r="A209" t="s">
        <v>121</v>
      </c>
      <c r="B209">
        <v>0</v>
      </c>
      <c r="C209">
        <v>8000000000</v>
      </c>
      <c r="D209">
        <v>8000000000</v>
      </c>
      <c r="E209">
        <v>8000000000</v>
      </c>
      <c r="F209">
        <v>0</v>
      </c>
      <c r="G209">
        <v>0</v>
      </c>
      <c r="H209">
        <v>100</v>
      </c>
    </row>
    <row r="210" spans="1:8" ht="15">
      <c r="A210" t="s">
        <v>127</v>
      </c>
      <c r="B210">
        <v>2308000</v>
      </c>
      <c r="C210">
        <v>0</v>
      </c>
      <c r="D210">
        <v>2308000</v>
      </c>
      <c r="E210">
        <v>799054</v>
      </c>
      <c r="F210">
        <v>1508946</v>
      </c>
      <c r="G210">
        <v>0</v>
      </c>
      <c r="H210">
        <v>34.62</v>
      </c>
    </row>
    <row r="211" spans="1:8" ht="15">
      <c r="A211" t="s">
        <v>128</v>
      </c>
      <c r="B211">
        <v>2308000</v>
      </c>
      <c r="C211">
        <v>0</v>
      </c>
      <c r="D211">
        <v>2308000</v>
      </c>
      <c r="E211">
        <v>799054</v>
      </c>
      <c r="F211">
        <v>1508946</v>
      </c>
      <c r="G211">
        <v>0</v>
      </c>
      <c r="H211">
        <v>34.62</v>
      </c>
    </row>
    <row r="212" spans="1:8" ht="15">
      <c r="A212" t="s">
        <v>54</v>
      </c>
      <c r="B212">
        <v>2308000</v>
      </c>
      <c r="C212">
        <v>0</v>
      </c>
      <c r="D212">
        <v>2308000</v>
      </c>
      <c r="E212">
        <v>799054</v>
      </c>
      <c r="F212">
        <v>1508946</v>
      </c>
      <c r="G212">
        <v>0</v>
      </c>
      <c r="H212">
        <v>34.62</v>
      </c>
    </row>
    <row r="213" spans="1:8" ht="15">
      <c r="A213" t="s">
        <v>129</v>
      </c>
      <c r="B213">
        <v>8924316120</v>
      </c>
      <c r="C213">
        <v>1950000000</v>
      </c>
      <c r="D213">
        <v>10874316120</v>
      </c>
      <c r="E213">
        <v>4243236500</v>
      </c>
      <c r="F213">
        <v>6631079620</v>
      </c>
      <c r="G213">
        <v>0</v>
      </c>
      <c r="H213">
        <v>39.02</v>
      </c>
    </row>
    <row r="214" spans="1:8" ht="15">
      <c r="A214" t="s">
        <v>130</v>
      </c>
      <c r="B214">
        <v>6246508000</v>
      </c>
      <c r="C214">
        <v>0</v>
      </c>
      <c r="D214">
        <v>6246508000</v>
      </c>
      <c r="E214">
        <v>3343236500</v>
      </c>
      <c r="F214">
        <v>2903271500</v>
      </c>
      <c r="G214">
        <v>0</v>
      </c>
      <c r="H214">
        <v>53.52</v>
      </c>
    </row>
    <row r="215" spans="1:8" ht="15">
      <c r="A215" t="s">
        <v>131</v>
      </c>
      <c r="B215">
        <v>6246508000</v>
      </c>
      <c r="C215">
        <v>0</v>
      </c>
      <c r="D215">
        <v>6246508000</v>
      </c>
      <c r="E215">
        <v>3343236500</v>
      </c>
      <c r="F215">
        <v>2903271500</v>
      </c>
      <c r="G215">
        <v>0</v>
      </c>
      <c r="H215">
        <v>53.52</v>
      </c>
    </row>
    <row r="216" spans="1:8" ht="15">
      <c r="A216" t="s">
        <v>132</v>
      </c>
      <c r="B216">
        <v>2677808120</v>
      </c>
      <c r="C216">
        <v>1950000000</v>
      </c>
      <c r="D216">
        <v>4627808120</v>
      </c>
      <c r="E216">
        <v>900000000</v>
      </c>
      <c r="F216">
        <v>3727808120</v>
      </c>
      <c r="G216">
        <v>0</v>
      </c>
      <c r="H216">
        <v>19.45</v>
      </c>
    </row>
    <row r="217" spans="1:8" ht="15">
      <c r="A217" t="s">
        <v>121</v>
      </c>
      <c r="B217">
        <v>2677808120</v>
      </c>
      <c r="C217">
        <v>1950000000</v>
      </c>
      <c r="D217">
        <v>4627808120</v>
      </c>
      <c r="E217">
        <v>900000000</v>
      </c>
      <c r="F217">
        <v>3727808120</v>
      </c>
      <c r="G217">
        <v>0</v>
      </c>
      <c r="H217">
        <v>19.45</v>
      </c>
    </row>
    <row r="218" spans="1:8" ht="15">
      <c r="A218" t="s">
        <v>133</v>
      </c>
      <c r="B218">
        <v>377190750</v>
      </c>
      <c r="C218">
        <v>0</v>
      </c>
      <c r="D218">
        <v>377190750</v>
      </c>
      <c r="E218">
        <v>294733694</v>
      </c>
      <c r="F218">
        <v>82457056</v>
      </c>
      <c r="G218">
        <v>0</v>
      </c>
      <c r="H218">
        <v>78.14</v>
      </c>
    </row>
    <row r="219" spans="1:8" ht="15">
      <c r="A219" t="s">
        <v>134</v>
      </c>
      <c r="B219">
        <v>257780000</v>
      </c>
      <c r="C219">
        <v>0</v>
      </c>
      <c r="D219">
        <v>257780000</v>
      </c>
      <c r="E219">
        <v>294733694</v>
      </c>
      <c r="F219">
        <v>-36953694</v>
      </c>
      <c r="G219">
        <v>0</v>
      </c>
      <c r="H219">
        <v>114.34</v>
      </c>
    </row>
    <row r="220" spans="1:8" ht="15">
      <c r="A220" t="s">
        <v>54</v>
      </c>
      <c r="B220">
        <v>257780000</v>
      </c>
      <c r="C220">
        <v>0</v>
      </c>
      <c r="D220">
        <v>257780000</v>
      </c>
      <c r="E220">
        <v>294733694</v>
      </c>
      <c r="F220">
        <v>-36953694</v>
      </c>
      <c r="G220">
        <v>0</v>
      </c>
      <c r="H220">
        <v>114.34</v>
      </c>
    </row>
    <row r="221" spans="1:8" ht="15">
      <c r="A221" t="s">
        <v>135</v>
      </c>
      <c r="B221">
        <v>119410750</v>
      </c>
      <c r="C221">
        <v>0</v>
      </c>
      <c r="D221">
        <v>119410750</v>
      </c>
      <c r="E221">
        <v>0</v>
      </c>
      <c r="F221">
        <v>119410750</v>
      </c>
      <c r="G221">
        <v>0</v>
      </c>
      <c r="H221">
        <v>0</v>
      </c>
    </row>
    <row r="222" spans="1:8" ht="15">
      <c r="A222" t="s">
        <v>121</v>
      </c>
      <c r="B222">
        <v>119410750</v>
      </c>
      <c r="C222">
        <v>0</v>
      </c>
      <c r="D222">
        <v>119410750</v>
      </c>
      <c r="E222">
        <v>0</v>
      </c>
      <c r="F222">
        <v>119410750</v>
      </c>
      <c r="G222">
        <v>0</v>
      </c>
      <c r="H222">
        <v>0</v>
      </c>
    </row>
    <row r="223" spans="1:8" ht="15">
      <c r="A223" t="s">
        <v>136</v>
      </c>
      <c r="B223">
        <v>10555064434</v>
      </c>
      <c r="C223">
        <v>5652865947</v>
      </c>
      <c r="D223">
        <v>16207930381</v>
      </c>
      <c r="E223">
        <v>8707751893</v>
      </c>
      <c r="F223">
        <v>7500178488</v>
      </c>
      <c r="G223">
        <v>0</v>
      </c>
      <c r="H223">
        <v>53.73</v>
      </c>
    </row>
    <row r="224" spans="1:8" ht="15">
      <c r="A224" t="s">
        <v>137</v>
      </c>
      <c r="B224">
        <v>9349842000</v>
      </c>
      <c r="C224">
        <v>0</v>
      </c>
      <c r="D224">
        <v>9349842000</v>
      </c>
      <c r="E224">
        <v>8707751893</v>
      </c>
      <c r="F224">
        <v>642090107</v>
      </c>
      <c r="G224">
        <v>0</v>
      </c>
      <c r="H224">
        <v>93.13</v>
      </c>
    </row>
    <row r="225" spans="1:8" ht="15">
      <c r="A225" t="s">
        <v>131</v>
      </c>
      <c r="B225">
        <v>9349842000</v>
      </c>
      <c r="C225">
        <v>0</v>
      </c>
      <c r="D225">
        <v>9349842000</v>
      </c>
      <c r="E225">
        <v>8707751893</v>
      </c>
      <c r="F225">
        <v>642090107</v>
      </c>
      <c r="G225">
        <v>0</v>
      </c>
      <c r="H225">
        <v>93.13</v>
      </c>
    </row>
    <row r="226" spans="1:8" ht="15">
      <c r="A226" t="s">
        <v>138</v>
      </c>
      <c r="B226">
        <v>1205222434</v>
      </c>
      <c r="C226">
        <v>5652865947</v>
      </c>
      <c r="D226">
        <v>6858088381</v>
      </c>
      <c r="E226">
        <v>0</v>
      </c>
      <c r="F226">
        <v>6858088381</v>
      </c>
      <c r="G226">
        <v>0</v>
      </c>
      <c r="H226">
        <v>0</v>
      </c>
    </row>
    <row r="227" spans="1:8" ht="15">
      <c r="A227" t="s">
        <v>121</v>
      </c>
      <c r="B227">
        <v>1205222434</v>
      </c>
      <c r="C227">
        <v>5652865947</v>
      </c>
      <c r="D227">
        <v>6858088381</v>
      </c>
      <c r="E227">
        <v>0</v>
      </c>
      <c r="F227">
        <v>6858088381</v>
      </c>
      <c r="G227">
        <v>0</v>
      </c>
      <c r="H227">
        <v>0</v>
      </c>
    </row>
    <row r="228" spans="1:8" ht="15">
      <c r="A228" t="s">
        <v>139</v>
      </c>
      <c r="B228">
        <v>327516026</v>
      </c>
      <c r="C228">
        <v>0</v>
      </c>
      <c r="D228">
        <v>327516026</v>
      </c>
      <c r="E228">
        <v>396183668</v>
      </c>
      <c r="F228">
        <v>-68667642</v>
      </c>
      <c r="G228">
        <v>0</v>
      </c>
      <c r="H228">
        <v>120.97</v>
      </c>
    </row>
    <row r="229" spans="1:8" ht="15">
      <c r="A229" t="s">
        <v>140</v>
      </c>
      <c r="B229">
        <v>279670000</v>
      </c>
      <c r="C229">
        <v>0</v>
      </c>
      <c r="D229">
        <v>279670000</v>
      </c>
      <c r="E229">
        <v>396183668</v>
      </c>
      <c r="F229">
        <v>-116513668</v>
      </c>
      <c r="G229">
        <v>0</v>
      </c>
      <c r="H229">
        <v>141.66</v>
      </c>
    </row>
    <row r="230" spans="1:8" ht="15">
      <c r="A230" t="s">
        <v>54</v>
      </c>
      <c r="B230">
        <v>279670000</v>
      </c>
      <c r="C230">
        <v>0</v>
      </c>
      <c r="D230">
        <v>279670000</v>
      </c>
      <c r="E230">
        <v>396183668</v>
      </c>
      <c r="F230">
        <v>-116513668</v>
      </c>
      <c r="G230">
        <v>0</v>
      </c>
      <c r="H230">
        <v>141.66</v>
      </c>
    </row>
    <row r="231" spans="1:8" ht="15">
      <c r="A231" t="s">
        <v>141</v>
      </c>
      <c r="B231">
        <v>47846026</v>
      </c>
      <c r="C231">
        <v>0</v>
      </c>
      <c r="D231">
        <v>47846026</v>
      </c>
      <c r="E231">
        <v>0</v>
      </c>
      <c r="F231">
        <v>47846026</v>
      </c>
      <c r="G231">
        <v>0</v>
      </c>
      <c r="H231">
        <v>0</v>
      </c>
    </row>
    <row r="232" spans="1:8" ht="15">
      <c r="A232" t="s">
        <v>121</v>
      </c>
      <c r="B232">
        <v>47846026</v>
      </c>
      <c r="C232">
        <v>0</v>
      </c>
      <c r="D232">
        <v>47846026</v>
      </c>
      <c r="E232">
        <v>0</v>
      </c>
      <c r="F232">
        <v>47846026</v>
      </c>
      <c r="G232">
        <v>0</v>
      </c>
      <c r="H232">
        <v>0</v>
      </c>
    </row>
    <row r="233" spans="1:8" ht="15">
      <c r="A233" t="s">
        <v>142</v>
      </c>
      <c r="B233">
        <v>28124189000</v>
      </c>
      <c r="C233">
        <v>3228069749</v>
      </c>
      <c r="D233">
        <v>31352258749</v>
      </c>
      <c r="E233">
        <v>15900824333</v>
      </c>
      <c r="F233">
        <v>15451434416</v>
      </c>
      <c r="G233">
        <v>0</v>
      </c>
      <c r="H233">
        <v>50.72</v>
      </c>
    </row>
    <row r="234" spans="1:8" ht="15">
      <c r="A234" t="s">
        <v>143</v>
      </c>
      <c r="B234">
        <v>28124189000</v>
      </c>
      <c r="C234">
        <v>3228069749</v>
      </c>
      <c r="D234">
        <v>31352258749</v>
      </c>
      <c r="E234">
        <v>15900824333</v>
      </c>
      <c r="F234">
        <v>15451434416</v>
      </c>
      <c r="G234">
        <v>0</v>
      </c>
      <c r="H234">
        <v>50.72</v>
      </c>
    </row>
    <row r="235" spans="1:8" ht="15">
      <c r="A235" t="s">
        <v>144</v>
      </c>
      <c r="B235">
        <v>28124189000</v>
      </c>
      <c r="C235">
        <v>3228069749</v>
      </c>
      <c r="D235">
        <v>31352258749</v>
      </c>
      <c r="E235">
        <v>15900824333</v>
      </c>
      <c r="F235">
        <v>15451434416</v>
      </c>
      <c r="G235">
        <v>0</v>
      </c>
      <c r="H235">
        <v>50.72</v>
      </c>
    </row>
    <row r="236" spans="1:8" ht="15">
      <c r="A236" t="s">
        <v>145</v>
      </c>
      <c r="B236">
        <v>251680000</v>
      </c>
      <c r="C236">
        <v>416678945</v>
      </c>
      <c r="D236">
        <v>668358945</v>
      </c>
      <c r="E236">
        <v>134183264</v>
      </c>
      <c r="F236">
        <v>534175681</v>
      </c>
      <c r="G236">
        <v>0</v>
      </c>
      <c r="H236">
        <v>20.08</v>
      </c>
    </row>
    <row r="237" spans="1:8" ht="15">
      <c r="A237" t="s">
        <v>146</v>
      </c>
      <c r="B237">
        <v>251680000</v>
      </c>
      <c r="C237">
        <v>416678945</v>
      </c>
      <c r="D237">
        <v>668358945</v>
      </c>
      <c r="E237">
        <v>134183264</v>
      </c>
      <c r="F237">
        <v>534175681</v>
      </c>
      <c r="G237">
        <v>0</v>
      </c>
      <c r="H237">
        <v>20.08</v>
      </c>
    </row>
    <row r="238" spans="1:8" ht="15">
      <c r="A238" t="s">
        <v>54</v>
      </c>
      <c r="B238">
        <v>251680000</v>
      </c>
      <c r="C238">
        <v>416678945</v>
      </c>
      <c r="D238">
        <v>668358945</v>
      </c>
      <c r="E238">
        <v>134183264</v>
      </c>
      <c r="F238">
        <v>534175681</v>
      </c>
      <c r="G238">
        <v>0</v>
      </c>
      <c r="H238">
        <v>20.08</v>
      </c>
    </row>
    <row r="239" spans="1:8" ht="15">
      <c r="A239" t="s">
        <v>147</v>
      </c>
      <c r="B239">
        <v>6379046000</v>
      </c>
      <c r="C239">
        <v>2426408493</v>
      </c>
      <c r="D239">
        <v>8805454493</v>
      </c>
      <c r="E239">
        <v>9959317941</v>
      </c>
      <c r="F239">
        <v>-1153863448</v>
      </c>
      <c r="G239">
        <v>0</v>
      </c>
      <c r="H239">
        <v>113.1</v>
      </c>
    </row>
    <row r="240" spans="1:8" ht="15">
      <c r="A240" t="s">
        <v>148</v>
      </c>
      <c r="B240">
        <v>0</v>
      </c>
      <c r="C240">
        <v>2426408493</v>
      </c>
      <c r="D240">
        <v>2426408493</v>
      </c>
      <c r="E240">
        <v>2426408493</v>
      </c>
      <c r="F240">
        <v>0</v>
      </c>
      <c r="G240">
        <v>0</v>
      </c>
      <c r="H240">
        <v>100</v>
      </c>
    </row>
    <row r="241" spans="1:8" ht="15">
      <c r="A241" t="s">
        <v>121</v>
      </c>
      <c r="B241">
        <v>0</v>
      </c>
      <c r="C241">
        <v>2426408493</v>
      </c>
      <c r="D241">
        <v>2426408493</v>
      </c>
      <c r="E241">
        <v>2426408493</v>
      </c>
      <c r="F241">
        <v>0</v>
      </c>
      <c r="G241">
        <v>0</v>
      </c>
      <c r="H241">
        <v>100</v>
      </c>
    </row>
    <row r="242" spans="1:8" ht="15">
      <c r="A242" t="s">
        <v>149</v>
      </c>
      <c r="B242">
        <v>6379046000</v>
      </c>
      <c r="C242">
        <v>0</v>
      </c>
      <c r="D242">
        <v>6379046000</v>
      </c>
      <c r="E242">
        <v>7532909448</v>
      </c>
      <c r="F242">
        <v>-1153863448</v>
      </c>
      <c r="G242">
        <v>0</v>
      </c>
      <c r="H242">
        <v>118.09</v>
      </c>
    </row>
    <row r="243" spans="1:8" ht="15">
      <c r="A243" t="s">
        <v>46</v>
      </c>
      <c r="B243">
        <v>6379046000</v>
      </c>
      <c r="C243">
        <v>0</v>
      </c>
      <c r="D243">
        <v>6379046000</v>
      </c>
      <c r="E243">
        <v>7532909448</v>
      </c>
      <c r="F243">
        <v>-1153863448</v>
      </c>
      <c r="G243">
        <v>0</v>
      </c>
      <c r="H243">
        <v>118.09</v>
      </c>
    </row>
    <row r="244" spans="1:8" ht="15">
      <c r="A244" t="s">
        <v>150</v>
      </c>
      <c r="B244">
        <v>321378000</v>
      </c>
      <c r="C244">
        <v>0</v>
      </c>
      <c r="D244">
        <v>321378000</v>
      </c>
      <c r="E244">
        <v>231899960</v>
      </c>
      <c r="F244">
        <v>89478040</v>
      </c>
      <c r="G244">
        <v>0</v>
      </c>
      <c r="H244">
        <v>72.16</v>
      </c>
    </row>
    <row r="245" spans="1:8" ht="15">
      <c r="A245" t="s">
        <v>151</v>
      </c>
      <c r="B245">
        <v>321378000</v>
      </c>
      <c r="C245">
        <v>0</v>
      </c>
      <c r="D245">
        <v>321378000</v>
      </c>
      <c r="E245">
        <v>231899960</v>
      </c>
      <c r="F245">
        <v>89478040</v>
      </c>
      <c r="G245">
        <v>0</v>
      </c>
      <c r="H245">
        <v>72.16</v>
      </c>
    </row>
    <row r="246" spans="1:8" ht="15">
      <c r="A246" t="s">
        <v>54</v>
      </c>
      <c r="B246">
        <v>321378000</v>
      </c>
      <c r="C246">
        <v>0</v>
      </c>
      <c r="D246">
        <v>321378000</v>
      </c>
      <c r="E246">
        <v>231899960</v>
      </c>
      <c r="F246">
        <v>89478040</v>
      </c>
      <c r="G246">
        <v>0</v>
      </c>
      <c r="H246">
        <v>72.16</v>
      </c>
    </row>
    <row r="247" spans="1:8" ht="15">
      <c r="A247" t="s">
        <v>152</v>
      </c>
      <c r="B247">
        <v>1834477000</v>
      </c>
      <c r="C247">
        <v>0</v>
      </c>
      <c r="D247">
        <v>1834477000</v>
      </c>
      <c r="E247">
        <v>940538483</v>
      </c>
      <c r="F247">
        <v>893938517</v>
      </c>
      <c r="G247">
        <v>0</v>
      </c>
      <c r="H247">
        <v>51.27</v>
      </c>
    </row>
    <row r="248" spans="1:8" ht="15">
      <c r="A248" t="s">
        <v>20</v>
      </c>
      <c r="B248">
        <v>1834477000</v>
      </c>
      <c r="C248">
        <v>0</v>
      </c>
      <c r="D248">
        <v>1834477000</v>
      </c>
      <c r="E248">
        <v>940538258</v>
      </c>
      <c r="F248">
        <v>893938742</v>
      </c>
      <c r="G248">
        <v>0</v>
      </c>
      <c r="H248">
        <v>51.27</v>
      </c>
    </row>
    <row r="249" spans="1:8" ht="15">
      <c r="A249" t="s">
        <v>21</v>
      </c>
      <c r="B249">
        <v>1834477000</v>
      </c>
      <c r="C249">
        <v>0</v>
      </c>
      <c r="D249">
        <v>1834477000</v>
      </c>
      <c r="E249">
        <v>940538258</v>
      </c>
      <c r="F249">
        <v>893938742</v>
      </c>
      <c r="G249">
        <v>0</v>
      </c>
      <c r="H249">
        <v>51.27</v>
      </c>
    </row>
    <row r="250" spans="1:8" ht="15">
      <c r="A250" t="s">
        <v>45</v>
      </c>
      <c r="B250">
        <v>0</v>
      </c>
      <c r="C250">
        <v>0</v>
      </c>
      <c r="D250">
        <v>0</v>
      </c>
      <c r="E250">
        <v>225</v>
      </c>
      <c r="F250">
        <v>-225</v>
      </c>
      <c r="G250">
        <v>0</v>
      </c>
      <c r="H250">
        <v>0</v>
      </c>
    </row>
    <row r="251" spans="1:8" ht="15">
      <c r="A251" t="s">
        <v>46</v>
      </c>
      <c r="B251">
        <v>0</v>
      </c>
      <c r="C251">
        <v>0</v>
      </c>
      <c r="D251">
        <v>0</v>
      </c>
      <c r="E251">
        <v>225</v>
      </c>
      <c r="F251">
        <v>-225</v>
      </c>
      <c r="G251">
        <v>0</v>
      </c>
      <c r="H251">
        <v>0</v>
      </c>
    </row>
    <row r="252" spans="1:8" ht="15">
      <c r="A252" t="s">
        <v>153</v>
      </c>
      <c r="B252">
        <v>13907434000</v>
      </c>
      <c r="C252">
        <v>2600000000</v>
      </c>
      <c r="D252">
        <v>16507434000</v>
      </c>
      <c r="E252">
        <v>7943190420</v>
      </c>
      <c r="F252">
        <v>8564243580</v>
      </c>
      <c r="G252">
        <v>0</v>
      </c>
      <c r="H252">
        <v>48.12</v>
      </c>
    </row>
    <row r="253" spans="1:8" ht="15">
      <c r="A253" t="s">
        <v>18</v>
      </c>
      <c r="B253">
        <v>701542000</v>
      </c>
      <c r="C253">
        <v>0</v>
      </c>
      <c r="D253">
        <v>701542000</v>
      </c>
      <c r="E253">
        <v>539502817</v>
      </c>
      <c r="F253">
        <v>162039183</v>
      </c>
      <c r="G253">
        <v>0</v>
      </c>
      <c r="H253">
        <v>76.9</v>
      </c>
    </row>
    <row r="254" spans="1:8" ht="15">
      <c r="A254" t="s">
        <v>19</v>
      </c>
      <c r="B254">
        <v>701542000</v>
      </c>
      <c r="C254">
        <v>0</v>
      </c>
      <c r="D254">
        <v>701542000</v>
      </c>
      <c r="E254">
        <v>539502817</v>
      </c>
      <c r="F254">
        <v>162039183</v>
      </c>
      <c r="G254">
        <v>0</v>
      </c>
      <c r="H254">
        <v>76.9</v>
      </c>
    </row>
    <row r="255" spans="1:8" ht="15">
      <c r="A255" t="s">
        <v>20</v>
      </c>
      <c r="B255">
        <v>4586192000</v>
      </c>
      <c r="C255">
        <v>0</v>
      </c>
      <c r="D255">
        <v>4586192000</v>
      </c>
      <c r="E255">
        <v>2339677565</v>
      </c>
      <c r="F255">
        <v>2246514435</v>
      </c>
      <c r="G255">
        <v>0</v>
      </c>
      <c r="H255">
        <v>51.02</v>
      </c>
    </row>
    <row r="256" spans="1:8" ht="15">
      <c r="A256" t="s">
        <v>21</v>
      </c>
      <c r="B256">
        <v>4586192000</v>
      </c>
      <c r="C256">
        <v>0</v>
      </c>
      <c r="D256">
        <v>4586192000</v>
      </c>
      <c r="E256">
        <v>2339677565</v>
      </c>
      <c r="F256">
        <v>2246514435</v>
      </c>
      <c r="G256">
        <v>0</v>
      </c>
      <c r="H256">
        <v>51.02</v>
      </c>
    </row>
    <row r="257" spans="1:8" ht="15">
      <c r="A257" t="s">
        <v>22</v>
      </c>
      <c r="B257">
        <v>333838000</v>
      </c>
      <c r="C257">
        <v>0</v>
      </c>
      <c r="D257">
        <v>333838000</v>
      </c>
      <c r="E257">
        <v>118066945</v>
      </c>
      <c r="F257">
        <v>215771055</v>
      </c>
      <c r="G257">
        <v>0</v>
      </c>
      <c r="H257">
        <v>35.37</v>
      </c>
    </row>
    <row r="258" spans="1:8" ht="15">
      <c r="A258" t="s">
        <v>23</v>
      </c>
      <c r="B258">
        <v>333838000</v>
      </c>
      <c r="C258">
        <v>0</v>
      </c>
      <c r="D258">
        <v>333838000</v>
      </c>
      <c r="E258">
        <v>118066945</v>
      </c>
      <c r="F258">
        <v>215771055</v>
      </c>
      <c r="G258">
        <v>0</v>
      </c>
      <c r="H258">
        <v>35.37</v>
      </c>
    </row>
    <row r="259" spans="1:8" ht="15">
      <c r="A259" t="s">
        <v>24</v>
      </c>
      <c r="B259">
        <v>2209030000</v>
      </c>
      <c r="C259">
        <v>0</v>
      </c>
      <c r="D259">
        <v>2209030000</v>
      </c>
      <c r="E259">
        <v>1123706281</v>
      </c>
      <c r="F259">
        <v>1085323719</v>
      </c>
      <c r="G259">
        <v>0</v>
      </c>
      <c r="H259">
        <v>50.87</v>
      </c>
    </row>
    <row r="260" spans="1:8" ht="15">
      <c r="A260" t="s">
        <v>25</v>
      </c>
      <c r="B260">
        <v>2209030000</v>
      </c>
      <c r="C260">
        <v>0</v>
      </c>
      <c r="D260">
        <v>2209030000</v>
      </c>
      <c r="E260">
        <v>1123706281</v>
      </c>
      <c r="F260">
        <v>1085323719</v>
      </c>
      <c r="G260">
        <v>0</v>
      </c>
      <c r="H260">
        <v>50.87</v>
      </c>
    </row>
    <row r="261" spans="1:8" ht="15">
      <c r="A261" t="s">
        <v>26</v>
      </c>
      <c r="B261">
        <v>31704000</v>
      </c>
      <c r="C261">
        <v>0</v>
      </c>
      <c r="D261">
        <v>31704000</v>
      </c>
      <c r="E261">
        <v>39277060</v>
      </c>
      <c r="F261">
        <v>-7573060</v>
      </c>
      <c r="G261">
        <v>0</v>
      </c>
      <c r="H261">
        <v>123.89</v>
      </c>
    </row>
    <row r="262" spans="1:8" ht="15">
      <c r="A262" t="s">
        <v>27</v>
      </c>
      <c r="B262">
        <v>31704000</v>
      </c>
      <c r="C262">
        <v>0</v>
      </c>
      <c r="D262">
        <v>31704000</v>
      </c>
      <c r="E262">
        <v>39277060</v>
      </c>
      <c r="F262">
        <v>-7573060</v>
      </c>
      <c r="G262">
        <v>0</v>
      </c>
      <c r="H262">
        <v>123.89</v>
      </c>
    </row>
    <row r="263" spans="1:8" ht="15">
      <c r="A263" t="s">
        <v>28</v>
      </c>
      <c r="B263">
        <v>94154000</v>
      </c>
      <c r="C263">
        <v>0</v>
      </c>
      <c r="D263">
        <v>94154000</v>
      </c>
      <c r="E263">
        <v>13878143</v>
      </c>
      <c r="F263">
        <v>80275857</v>
      </c>
      <c r="G263">
        <v>0</v>
      </c>
      <c r="H263">
        <v>14.74</v>
      </c>
    </row>
    <row r="264" spans="1:8" ht="15">
      <c r="A264" t="s">
        <v>29</v>
      </c>
      <c r="B264">
        <v>94154000</v>
      </c>
      <c r="C264">
        <v>0</v>
      </c>
      <c r="D264">
        <v>94154000</v>
      </c>
      <c r="E264">
        <v>13878143</v>
      </c>
      <c r="F264">
        <v>80275857</v>
      </c>
      <c r="G264">
        <v>0</v>
      </c>
      <c r="H264">
        <v>14.74</v>
      </c>
    </row>
    <row r="265" spans="1:8" ht="15">
      <c r="A265" t="s">
        <v>30</v>
      </c>
      <c r="B265">
        <v>1373729000</v>
      </c>
      <c r="C265">
        <v>0</v>
      </c>
      <c r="D265">
        <v>1373729000</v>
      </c>
      <c r="E265">
        <v>375929450</v>
      </c>
      <c r="F265">
        <v>997799550</v>
      </c>
      <c r="G265">
        <v>0</v>
      </c>
      <c r="H265">
        <v>27.37</v>
      </c>
    </row>
    <row r="266" spans="1:8" ht="15">
      <c r="A266" t="s">
        <v>31</v>
      </c>
      <c r="B266">
        <v>1373729000</v>
      </c>
      <c r="C266">
        <v>0</v>
      </c>
      <c r="D266">
        <v>1373729000</v>
      </c>
      <c r="E266">
        <v>375929450</v>
      </c>
      <c r="F266">
        <v>997799550</v>
      </c>
      <c r="G266">
        <v>0</v>
      </c>
      <c r="H266">
        <v>27.37</v>
      </c>
    </row>
    <row r="267" spans="1:8" ht="15">
      <c r="A267" t="s">
        <v>32</v>
      </c>
      <c r="B267">
        <v>86265000</v>
      </c>
      <c r="C267">
        <v>0</v>
      </c>
      <c r="D267">
        <v>86265000</v>
      </c>
      <c r="E267">
        <v>49056850</v>
      </c>
      <c r="F267">
        <v>37208150</v>
      </c>
      <c r="G267">
        <v>0</v>
      </c>
      <c r="H267">
        <v>56.87</v>
      </c>
    </row>
    <row r="268" spans="1:8" ht="15">
      <c r="A268" t="s">
        <v>33</v>
      </c>
      <c r="B268">
        <v>86265000</v>
      </c>
      <c r="C268">
        <v>0</v>
      </c>
      <c r="D268">
        <v>86265000</v>
      </c>
      <c r="E268">
        <v>49056850</v>
      </c>
      <c r="F268">
        <v>37208150</v>
      </c>
      <c r="G268">
        <v>0</v>
      </c>
      <c r="H268">
        <v>56.87</v>
      </c>
    </row>
    <row r="269" spans="1:8" ht="15">
      <c r="A269" t="s">
        <v>34</v>
      </c>
      <c r="B269">
        <v>393548000</v>
      </c>
      <c r="C269">
        <v>0</v>
      </c>
      <c r="D269">
        <v>393548000</v>
      </c>
      <c r="E269">
        <v>224501538</v>
      </c>
      <c r="F269">
        <v>169046462</v>
      </c>
      <c r="G269">
        <v>0</v>
      </c>
      <c r="H269">
        <v>57.05</v>
      </c>
    </row>
    <row r="270" spans="1:8" ht="15">
      <c r="A270" t="s">
        <v>35</v>
      </c>
      <c r="B270">
        <v>393548000</v>
      </c>
      <c r="C270">
        <v>0</v>
      </c>
      <c r="D270">
        <v>393548000</v>
      </c>
      <c r="E270">
        <v>224501538</v>
      </c>
      <c r="F270">
        <v>169046462</v>
      </c>
      <c r="G270">
        <v>0</v>
      </c>
      <c r="H270">
        <v>57.05</v>
      </c>
    </row>
    <row r="271" spans="1:8" ht="15">
      <c r="A271" t="s">
        <v>36</v>
      </c>
      <c r="B271">
        <v>1463779000</v>
      </c>
      <c r="C271">
        <v>0</v>
      </c>
      <c r="D271">
        <v>1463779000</v>
      </c>
      <c r="E271">
        <v>302065480</v>
      </c>
      <c r="F271">
        <v>1161713520</v>
      </c>
      <c r="G271">
        <v>0</v>
      </c>
      <c r="H271">
        <v>20.64</v>
      </c>
    </row>
    <row r="272" spans="1:8" ht="15">
      <c r="A272" t="s">
        <v>37</v>
      </c>
      <c r="B272">
        <v>1463779000</v>
      </c>
      <c r="C272">
        <v>0</v>
      </c>
      <c r="D272">
        <v>1463779000</v>
      </c>
      <c r="E272">
        <v>302065480</v>
      </c>
      <c r="F272">
        <v>1161713520</v>
      </c>
      <c r="G272">
        <v>0</v>
      </c>
      <c r="H272">
        <v>20.64</v>
      </c>
    </row>
    <row r="273" spans="1:8" ht="15">
      <c r="A273" t="s">
        <v>38</v>
      </c>
      <c r="B273">
        <v>506902000</v>
      </c>
      <c r="C273">
        <v>0</v>
      </c>
      <c r="D273">
        <v>506902000</v>
      </c>
      <c r="E273">
        <v>66040987</v>
      </c>
      <c r="F273">
        <v>440861013</v>
      </c>
      <c r="G273">
        <v>0</v>
      </c>
      <c r="H273">
        <v>13.03</v>
      </c>
    </row>
    <row r="274" spans="1:8" ht="15">
      <c r="A274" t="s">
        <v>39</v>
      </c>
      <c r="B274">
        <v>506902000</v>
      </c>
      <c r="C274">
        <v>0</v>
      </c>
      <c r="D274">
        <v>506902000</v>
      </c>
      <c r="E274">
        <v>66040987</v>
      </c>
      <c r="F274">
        <v>440861013</v>
      </c>
      <c r="G274">
        <v>0</v>
      </c>
      <c r="H274">
        <v>13.03</v>
      </c>
    </row>
    <row r="275" spans="1:8" ht="15">
      <c r="A275" t="s">
        <v>40</v>
      </c>
      <c r="B275">
        <v>96043000</v>
      </c>
      <c r="C275">
        <v>0</v>
      </c>
      <c r="D275">
        <v>96043000</v>
      </c>
      <c r="E275">
        <v>34518897</v>
      </c>
      <c r="F275">
        <v>61524103</v>
      </c>
      <c r="G275">
        <v>0</v>
      </c>
      <c r="H275">
        <v>35.94</v>
      </c>
    </row>
    <row r="276" spans="1:8" ht="15">
      <c r="A276" t="s">
        <v>39</v>
      </c>
      <c r="B276">
        <v>96043000</v>
      </c>
      <c r="C276">
        <v>0</v>
      </c>
      <c r="D276">
        <v>96043000</v>
      </c>
      <c r="E276">
        <v>34518897</v>
      </c>
      <c r="F276">
        <v>61524103</v>
      </c>
      <c r="G276">
        <v>0</v>
      </c>
      <c r="H276">
        <v>35.94</v>
      </c>
    </row>
    <row r="277" spans="1:8" ht="15">
      <c r="A277" t="s">
        <v>41</v>
      </c>
      <c r="B277">
        <v>4765000</v>
      </c>
      <c r="C277">
        <v>0</v>
      </c>
      <c r="D277">
        <v>4765000</v>
      </c>
      <c r="E277">
        <v>4805433</v>
      </c>
      <c r="F277">
        <v>-40433</v>
      </c>
      <c r="G277">
        <v>0</v>
      </c>
      <c r="H277">
        <v>100.85</v>
      </c>
    </row>
    <row r="278" spans="1:8" ht="15">
      <c r="A278" t="s">
        <v>42</v>
      </c>
      <c r="B278">
        <v>4765000</v>
      </c>
      <c r="C278">
        <v>0</v>
      </c>
      <c r="D278">
        <v>4765000</v>
      </c>
      <c r="E278">
        <v>4805433</v>
      </c>
      <c r="F278">
        <v>-40433</v>
      </c>
      <c r="G278">
        <v>0</v>
      </c>
      <c r="H278">
        <v>100.85</v>
      </c>
    </row>
    <row r="279" spans="1:8" ht="15">
      <c r="A279" t="s">
        <v>43</v>
      </c>
      <c r="B279">
        <v>16184000</v>
      </c>
      <c r="C279">
        <v>0</v>
      </c>
      <c r="D279">
        <v>16184000</v>
      </c>
      <c r="E279">
        <v>3857716</v>
      </c>
      <c r="F279">
        <v>12326284</v>
      </c>
      <c r="G279">
        <v>0</v>
      </c>
      <c r="H279">
        <v>23.84</v>
      </c>
    </row>
    <row r="280" spans="1:8" ht="15">
      <c r="A280" t="s">
        <v>44</v>
      </c>
      <c r="B280">
        <v>16184000</v>
      </c>
      <c r="C280">
        <v>0</v>
      </c>
      <c r="D280">
        <v>16184000</v>
      </c>
      <c r="E280">
        <v>3857716</v>
      </c>
      <c r="F280">
        <v>12326284</v>
      </c>
      <c r="G280">
        <v>0</v>
      </c>
      <c r="H280">
        <v>23.84</v>
      </c>
    </row>
    <row r="281" spans="1:8" ht="15">
      <c r="A281" t="s">
        <v>45</v>
      </c>
      <c r="B281">
        <v>103252000</v>
      </c>
      <c r="C281">
        <v>0</v>
      </c>
      <c r="D281">
        <v>103252000</v>
      </c>
      <c r="E281">
        <v>71513948</v>
      </c>
      <c r="F281">
        <v>31738052</v>
      </c>
      <c r="G281">
        <v>0</v>
      </c>
      <c r="H281">
        <v>69.26</v>
      </c>
    </row>
    <row r="282" spans="1:8" ht="15">
      <c r="A282" t="s">
        <v>46</v>
      </c>
      <c r="B282">
        <v>103252000</v>
      </c>
      <c r="C282">
        <v>0</v>
      </c>
      <c r="D282">
        <v>103252000</v>
      </c>
      <c r="E282">
        <v>71513948</v>
      </c>
      <c r="F282">
        <v>31738052</v>
      </c>
      <c r="G282">
        <v>0</v>
      </c>
      <c r="H282">
        <v>69.26</v>
      </c>
    </row>
    <row r="283" spans="1:8" ht="15">
      <c r="A283" t="s">
        <v>47</v>
      </c>
      <c r="B283">
        <v>50015000</v>
      </c>
      <c r="C283">
        <v>0</v>
      </c>
      <c r="D283">
        <v>50015000</v>
      </c>
      <c r="E283">
        <v>36791310</v>
      </c>
      <c r="F283">
        <v>13223690</v>
      </c>
      <c r="G283">
        <v>0</v>
      </c>
      <c r="H283">
        <v>73.56</v>
      </c>
    </row>
    <row r="284" spans="1:8" ht="15">
      <c r="A284" t="s">
        <v>48</v>
      </c>
      <c r="B284">
        <v>50015000</v>
      </c>
      <c r="C284">
        <v>0</v>
      </c>
      <c r="D284">
        <v>50015000</v>
      </c>
      <c r="E284">
        <v>36791310</v>
      </c>
      <c r="F284">
        <v>13223690</v>
      </c>
      <c r="G284">
        <v>0</v>
      </c>
      <c r="H284">
        <v>73.56</v>
      </c>
    </row>
    <row r="285" spans="1:8" ht="15">
      <c r="A285" t="s">
        <v>49</v>
      </c>
      <c r="B285">
        <v>1492000</v>
      </c>
      <c r="C285">
        <v>0</v>
      </c>
      <c r="D285">
        <v>1492000</v>
      </c>
      <c r="E285">
        <v>0</v>
      </c>
      <c r="F285">
        <v>1492000</v>
      </c>
      <c r="G285">
        <v>0</v>
      </c>
      <c r="H285">
        <v>0</v>
      </c>
    </row>
    <row r="286" spans="1:8" ht="15">
      <c r="A286" t="s">
        <v>50</v>
      </c>
      <c r="B286">
        <v>1492000</v>
      </c>
      <c r="C286">
        <v>0</v>
      </c>
      <c r="D286">
        <v>1492000</v>
      </c>
      <c r="E286">
        <v>0</v>
      </c>
      <c r="F286">
        <v>1492000</v>
      </c>
      <c r="G286">
        <v>0</v>
      </c>
      <c r="H286">
        <v>0</v>
      </c>
    </row>
    <row r="287" spans="1:8" ht="15">
      <c r="A287" t="s">
        <v>154</v>
      </c>
      <c r="B287">
        <v>1855000000</v>
      </c>
      <c r="C287">
        <v>2600000000</v>
      </c>
      <c r="D287">
        <v>4455000000</v>
      </c>
      <c r="E287">
        <v>2600000000</v>
      </c>
      <c r="F287">
        <v>1855000000</v>
      </c>
      <c r="G287">
        <v>0</v>
      </c>
      <c r="H287">
        <v>58.36</v>
      </c>
    </row>
    <row r="288" spans="1:8" ht="15">
      <c r="A288" t="s">
        <v>56</v>
      </c>
      <c r="B288">
        <v>0</v>
      </c>
      <c r="C288">
        <v>2600000000</v>
      </c>
      <c r="D288">
        <v>2600000000</v>
      </c>
      <c r="E288">
        <v>2600000000</v>
      </c>
      <c r="F288">
        <v>0</v>
      </c>
      <c r="G288">
        <v>0</v>
      </c>
      <c r="H288">
        <v>100</v>
      </c>
    </row>
    <row r="289" spans="1:8" ht="15">
      <c r="A289" t="s">
        <v>121</v>
      </c>
      <c r="B289">
        <v>1855000000</v>
      </c>
      <c r="C289">
        <v>0</v>
      </c>
      <c r="D289">
        <v>1855000000</v>
      </c>
      <c r="E289">
        <v>0</v>
      </c>
      <c r="F289">
        <v>1855000000</v>
      </c>
      <c r="G289">
        <v>0</v>
      </c>
      <c r="H289">
        <v>0</v>
      </c>
    </row>
    <row r="290" spans="1:8" ht="15">
      <c r="A290" t="s">
        <v>155</v>
      </c>
      <c r="B290">
        <v>24649949628</v>
      </c>
      <c r="C290">
        <v>20866277557</v>
      </c>
      <c r="D290">
        <v>45516227185</v>
      </c>
      <c r="E290">
        <v>26330383518</v>
      </c>
      <c r="F290">
        <v>19185843667</v>
      </c>
      <c r="G290">
        <v>0</v>
      </c>
      <c r="H290">
        <v>57.85</v>
      </c>
    </row>
    <row r="291" spans="1:8" ht="15">
      <c r="A291" t="s">
        <v>156</v>
      </c>
      <c r="B291">
        <v>0</v>
      </c>
      <c r="C291">
        <v>11184709229</v>
      </c>
      <c r="D291">
        <v>11184709229</v>
      </c>
      <c r="E291">
        <v>1115254731</v>
      </c>
      <c r="F291">
        <v>10069454498</v>
      </c>
      <c r="G291">
        <v>0</v>
      </c>
      <c r="H291">
        <v>9.97</v>
      </c>
    </row>
    <row r="292" spans="1:8" ht="15">
      <c r="A292" t="s">
        <v>157</v>
      </c>
      <c r="B292">
        <v>0</v>
      </c>
      <c r="C292">
        <v>11184709229</v>
      </c>
      <c r="D292">
        <v>11184709229</v>
      </c>
      <c r="E292">
        <v>1115254731</v>
      </c>
      <c r="F292">
        <v>10069454498</v>
      </c>
      <c r="G292">
        <v>0</v>
      </c>
      <c r="H292">
        <v>9.97</v>
      </c>
    </row>
    <row r="293" spans="1:8" ht="15">
      <c r="A293" t="s">
        <v>158</v>
      </c>
      <c r="B293">
        <v>0</v>
      </c>
      <c r="C293">
        <v>1010400000</v>
      </c>
      <c r="D293">
        <v>1010400000</v>
      </c>
      <c r="E293">
        <v>0</v>
      </c>
      <c r="F293">
        <v>1010400000</v>
      </c>
      <c r="G293">
        <v>0</v>
      </c>
      <c r="H293">
        <v>0</v>
      </c>
    </row>
    <row r="294" spans="1:8" ht="15">
      <c r="A294" t="s">
        <v>157</v>
      </c>
      <c r="B294">
        <v>0</v>
      </c>
      <c r="C294">
        <v>1010400000</v>
      </c>
      <c r="D294">
        <v>1010400000</v>
      </c>
      <c r="E294">
        <v>0</v>
      </c>
      <c r="F294">
        <v>1010400000</v>
      </c>
      <c r="G294">
        <v>0</v>
      </c>
      <c r="H294">
        <v>0</v>
      </c>
    </row>
    <row r="295" spans="1:8" ht="15">
      <c r="A295" t="s">
        <v>159</v>
      </c>
      <c r="B295">
        <v>24649949628</v>
      </c>
      <c r="C295">
        <v>0</v>
      </c>
      <c r="D295">
        <v>24649949628</v>
      </c>
      <c r="E295">
        <v>16543960459</v>
      </c>
      <c r="F295">
        <v>8105989169</v>
      </c>
      <c r="G295">
        <v>0</v>
      </c>
      <c r="H295">
        <v>67.12</v>
      </c>
    </row>
    <row r="296" spans="1:8" ht="15">
      <c r="A296" t="s">
        <v>157</v>
      </c>
      <c r="B296">
        <v>24649949628</v>
      </c>
      <c r="C296">
        <v>0</v>
      </c>
      <c r="D296">
        <v>24649949628</v>
      </c>
      <c r="E296">
        <v>16543960459</v>
      </c>
      <c r="F296">
        <v>8105989169</v>
      </c>
      <c r="G296">
        <v>0</v>
      </c>
      <c r="H296">
        <v>67.12</v>
      </c>
    </row>
    <row r="297" spans="1:8" ht="15">
      <c r="A297" t="s">
        <v>160</v>
      </c>
      <c r="B297">
        <v>0</v>
      </c>
      <c r="C297">
        <v>8671168328</v>
      </c>
      <c r="D297">
        <v>8671168328</v>
      </c>
      <c r="E297">
        <v>8671168328</v>
      </c>
      <c r="F297">
        <v>0</v>
      </c>
      <c r="G297">
        <v>0</v>
      </c>
      <c r="H297">
        <v>100</v>
      </c>
    </row>
    <row r="298" spans="1:8" ht="15">
      <c r="A298" t="s">
        <v>157</v>
      </c>
      <c r="B298">
        <v>0</v>
      </c>
      <c r="C298">
        <v>8671168328</v>
      </c>
      <c r="D298">
        <v>8671168328</v>
      </c>
      <c r="E298">
        <v>8671168328</v>
      </c>
      <c r="F298">
        <v>0</v>
      </c>
      <c r="G298">
        <v>0</v>
      </c>
      <c r="H298">
        <v>100</v>
      </c>
    </row>
    <row r="299" spans="1:8" ht="15">
      <c r="A299" t="s">
        <v>161</v>
      </c>
      <c r="B299">
        <v>0</v>
      </c>
      <c r="C299">
        <v>1220677862</v>
      </c>
      <c r="D299">
        <v>1220677862</v>
      </c>
      <c r="E299">
        <v>0</v>
      </c>
      <c r="F299">
        <v>1220677862</v>
      </c>
      <c r="G299">
        <v>0</v>
      </c>
      <c r="H299">
        <v>0</v>
      </c>
    </row>
    <row r="300" spans="1:8" ht="15">
      <c r="A300" t="s">
        <v>162</v>
      </c>
      <c r="B300">
        <v>0</v>
      </c>
      <c r="C300">
        <v>1220677862</v>
      </c>
      <c r="D300">
        <v>1220677862</v>
      </c>
      <c r="E300">
        <v>0</v>
      </c>
      <c r="F300">
        <v>1220677862</v>
      </c>
      <c r="G300">
        <v>0</v>
      </c>
      <c r="H300">
        <v>0</v>
      </c>
    </row>
    <row r="301" spans="1:8" ht="15">
      <c r="A301" t="s">
        <v>157</v>
      </c>
      <c r="B301">
        <v>0</v>
      </c>
      <c r="C301">
        <v>1220677862</v>
      </c>
      <c r="D301">
        <v>1220677862</v>
      </c>
      <c r="E301">
        <v>0</v>
      </c>
      <c r="F301">
        <v>1220677862</v>
      </c>
      <c r="G301">
        <v>0</v>
      </c>
      <c r="H301">
        <v>0</v>
      </c>
    </row>
    <row r="302" spans="1:8" ht="15">
      <c r="A302" t="s">
        <v>163</v>
      </c>
      <c r="B302">
        <v>3483689000</v>
      </c>
      <c r="C302">
        <v>-3483689000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ht="15">
      <c r="A303" t="s">
        <v>28</v>
      </c>
      <c r="B303">
        <v>3483689000</v>
      </c>
      <c r="C303">
        <v>-3483689000</v>
      </c>
      <c r="D303">
        <v>0</v>
      </c>
      <c r="E303">
        <v>0</v>
      </c>
      <c r="F303">
        <v>0</v>
      </c>
      <c r="G303">
        <v>0</v>
      </c>
      <c r="H303">
        <v>0</v>
      </c>
    </row>
    <row r="304" spans="1:8" ht="15">
      <c r="A304" t="s">
        <v>164</v>
      </c>
      <c r="B304">
        <v>3483689000</v>
      </c>
      <c r="C304">
        <v>-3483689000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8" ht="15">
      <c r="A305" t="s">
        <v>165</v>
      </c>
      <c r="B305">
        <v>50827957000</v>
      </c>
      <c r="C305">
        <v>-50827957000</v>
      </c>
      <c r="D305">
        <v>0</v>
      </c>
      <c r="E305">
        <v>0</v>
      </c>
      <c r="F305">
        <v>0</v>
      </c>
      <c r="G305">
        <v>0</v>
      </c>
      <c r="H305">
        <v>0</v>
      </c>
    </row>
    <row r="306" spans="1:8" ht="15">
      <c r="A306" t="s">
        <v>30</v>
      </c>
      <c r="B306">
        <v>50827957000</v>
      </c>
      <c r="C306">
        <v>-50827957000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8" ht="15">
      <c r="A307" t="s">
        <v>79</v>
      </c>
      <c r="B307">
        <v>50827957000</v>
      </c>
      <c r="C307">
        <v>-50827957000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8" ht="15">
      <c r="A308" t="s">
        <v>166</v>
      </c>
      <c r="B308">
        <v>458619000</v>
      </c>
      <c r="C308">
        <v>0</v>
      </c>
      <c r="D308">
        <v>458619000</v>
      </c>
      <c r="E308">
        <v>233984164</v>
      </c>
      <c r="F308">
        <v>224634836</v>
      </c>
      <c r="G308">
        <v>0</v>
      </c>
      <c r="H308">
        <v>51.02</v>
      </c>
    </row>
    <row r="309" spans="1:8" ht="15">
      <c r="A309" t="s">
        <v>167</v>
      </c>
      <c r="B309">
        <v>458619000</v>
      </c>
      <c r="C309">
        <v>0</v>
      </c>
      <c r="D309">
        <v>458619000</v>
      </c>
      <c r="E309">
        <v>233984164</v>
      </c>
      <c r="F309">
        <v>224634836</v>
      </c>
      <c r="G309">
        <v>0</v>
      </c>
      <c r="H309">
        <v>51.02</v>
      </c>
    </row>
    <row r="310" spans="1:8" ht="15">
      <c r="A310" t="s">
        <v>21</v>
      </c>
      <c r="B310">
        <v>458619000</v>
      </c>
      <c r="C310">
        <v>0</v>
      </c>
      <c r="D310">
        <v>458619000</v>
      </c>
      <c r="E310">
        <v>233984164</v>
      </c>
      <c r="F310">
        <v>224634836</v>
      </c>
      <c r="G310">
        <v>0</v>
      </c>
      <c r="H310">
        <v>51.02</v>
      </c>
    </row>
    <row r="311" spans="1:8" ht="15">
      <c r="A311" t="s">
        <v>168</v>
      </c>
      <c r="B311">
        <v>3104486581</v>
      </c>
      <c r="C311">
        <v>1200000000</v>
      </c>
      <c r="D311">
        <v>4304486581</v>
      </c>
      <c r="E311">
        <v>784740037</v>
      </c>
      <c r="F311">
        <v>3519746544</v>
      </c>
      <c r="G311">
        <v>0</v>
      </c>
      <c r="H311">
        <v>18.23</v>
      </c>
    </row>
    <row r="312" spans="1:8" ht="15">
      <c r="A312" t="s">
        <v>28</v>
      </c>
      <c r="B312">
        <v>33613000</v>
      </c>
      <c r="C312">
        <v>0</v>
      </c>
      <c r="D312">
        <v>33613000</v>
      </c>
      <c r="E312">
        <v>10350027</v>
      </c>
      <c r="F312">
        <v>23262973</v>
      </c>
      <c r="G312">
        <v>0</v>
      </c>
      <c r="H312">
        <v>30.79</v>
      </c>
    </row>
    <row r="313" spans="1:8" ht="15">
      <c r="A313" t="s">
        <v>29</v>
      </c>
      <c r="B313">
        <v>33613000</v>
      </c>
      <c r="C313">
        <v>0</v>
      </c>
      <c r="D313">
        <v>33613000</v>
      </c>
      <c r="E313">
        <v>10350027</v>
      </c>
      <c r="F313">
        <v>23262973</v>
      </c>
      <c r="G313">
        <v>0</v>
      </c>
      <c r="H313">
        <v>30.79</v>
      </c>
    </row>
    <row r="314" spans="1:8" ht="15">
      <c r="A314" t="s">
        <v>30</v>
      </c>
      <c r="B314">
        <v>490421000</v>
      </c>
      <c r="C314">
        <v>0</v>
      </c>
      <c r="D314">
        <v>490421000</v>
      </c>
      <c r="E314">
        <v>278177507</v>
      </c>
      <c r="F314">
        <v>212243493</v>
      </c>
      <c r="G314">
        <v>0</v>
      </c>
      <c r="H314">
        <v>56.72</v>
      </c>
    </row>
    <row r="315" spans="1:8" ht="15">
      <c r="A315" t="s">
        <v>31</v>
      </c>
      <c r="B315">
        <v>490421000</v>
      </c>
      <c r="C315">
        <v>0</v>
      </c>
      <c r="D315">
        <v>490421000</v>
      </c>
      <c r="E315">
        <v>278177507</v>
      </c>
      <c r="F315">
        <v>212243493</v>
      </c>
      <c r="G315">
        <v>0</v>
      </c>
      <c r="H315">
        <v>56.72</v>
      </c>
    </row>
    <row r="316" spans="1:8" ht="15">
      <c r="A316" t="s">
        <v>36</v>
      </c>
      <c r="B316">
        <v>0</v>
      </c>
      <c r="C316">
        <v>0</v>
      </c>
      <c r="D316">
        <v>0</v>
      </c>
      <c r="E316">
        <v>226572367</v>
      </c>
      <c r="F316">
        <v>-226572367</v>
      </c>
      <c r="G316">
        <v>0</v>
      </c>
      <c r="H316">
        <v>0</v>
      </c>
    </row>
    <row r="317" spans="1:8" ht="15">
      <c r="A317" t="s">
        <v>37</v>
      </c>
      <c r="B317">
        <v>0</v>
      </c>
      <c r="C317">
        <v>0</v>
      </c>
      <c r="D317">
        <v>0</v>
      </c>
      <c r="E317">
        <v>226572367</v>
      </c>
      <c r="F317">
        <v>-226572367</v>
      </c>
      <c r="G317">
        <v>0</v>
      </c>
      <c r="H317">
        <v>0</v>
      </c>
    </row>
    <row r="318" spans="1:8" ht="15">
      <c r="A318" t="s">
        <v>38</v>
      </c>
      <c r="B318">
        <v>0</v>
      </c>
      <c r="C318">
        <v>0</v>
      </c>
      <c r="D318">
        <v>0</v>
      </c>
      <c r="E318">
        <v>50578064</v>
      </c>
      <c r="F318">
        <v>-50578064</v>
      </c>
      <c r="G318">
        <v>0</v>
      </c>
      <c r="H318">
        <v>0</v>
      </c>
    </row>
    <row r="319" spans="1:8" ht="15">
      <c r="A319" t="s">
        <v>39</v>
      </c>
      <c r="B319">
        <v>0</v>
      </c>
      <c r="C319">
        <v>0</v>
      </c>
      <c r="D319">
        <v>0</v>
      </c>
      <c r="E319">
        <v>50578064</v>
      </c>
      <c r="F319">
        <v>-50578064</v>
      </c>
      <c r="G319">
        <v>0</v>
      </c>
      <c r="H319">
        <v>0</v>
      </c>
    </row>
    <row r="320" spans="1:8" ht="15">
      <c r="A320" t="s">
        <v>40</v>
      </c>
      <c r="B320">
        <v>0</v>
      </c>
      <c r="C320">
        <v>0</v>
      </c>
      <c r="D320">
        <v>0</v>
      </c>
      <c r="E320">
        <v>24939111</v>
      </c>
      <c r="F320">
        <v>-24939111</v>
      </c>
      <c r="G320">
        <v>0</v>
      </c>
      <c r="H320">
        <v>0</v>
      </c>
    </row>
    <row r="321" spans="1:8" ht="15">
      <c r="A321" t="s">
        <v>39</v>
      </c>
      <c r="B321">
        <v>0</v>
      </c>
      <c r="C321">
        <v>0</v>
      </c>
      <c r="D321">
        <v>0</v>
      </c>
      <c r="E321">
        <v>24939111</v>
      </c>
      <c r="F321">
        <v>-24939111</v>
      </c>
      <c r="G321">
        <v>0</v>
      </c>
      <c r="H321">
        <v>0</v>
      </c>
    </row>
    <row r="322" spans="1:8" ht="15">
      <c r="A322" t="s">
        <v>41</v>
      </c>
      <c r="B322">
        <v>142958000</v>
      </c>
      <c r="C322">
        <v>0</v>
      </c>
      <c r="D322">
        <v>142958000</v>
      </c>
      <c r="E322">
        <v>144163025</v>
      </c>
      <c r="F322">
        <v>-1205025</v>
      </c>
      <c r="G322">
        <v>0</v>
      </c>
      <c r="H322">
        <v>100.84</v>
      </c>
    </row>
    <row r="323" spans="1:8" ht="15">
      <c r="A323" t="s">
        <v>42</v>
      </c>
      <c r="B323">
        <v>142958000</v>
      </c>
      <c r="C323">
        <v>0</v>
      </c>
      <c r="D323">
        <v>142958000</v>
      </c>
      <c r="E323">
        <v>144163025</v>
      </c>
      <c r="F323">
        <v>-1205025</v>
      </c>
      <c r="G323">
        <v>0</v>
      </c>
      <c r="H323">
        <v>100.84</v>
      </c>
    </row>
    <row r="324" spans="1:8" ht="15">
      <c r="A324" t="s">
        <v>43</v>
      </c>
      <c r="B324">
        <v>126233000</v>
      </c>
      <c r="C324">
        <v>0</v>
      </c>
      <c r="D324">
        <v>126233000</v>
      </c>
      <c r="E324">
        <v>49959936</v>
      </c>
      <c r="F324">
        <v>76273064</v>
      </c>
      <c r="G324">
        <v>0</v>
      </c>
      <c r="H324">
        <v>39.58</v>
      </c>
    </row>
    <row r="325" spans="1:8" ht="15">
      <c r="A325" t="s">
        <v>44</v>
      </c>
      <c r="B325">
        <v>126233000</v>
      </c>
      <c r="C325">
        <v>0</v>
      </c>
      <c r="D325">
        <v>126233000</v>
      </c>
      <c r="E325">
        <v>49959936</v>
      </c>
      <c r="F325">
        <v>76273064</v>
      </c>
      <c r="G325">
        <v>0</v>
      </c>
      <c r="H325">
        <v>39.58</v>
      </c>
    </row>
    <row r="326" spans="1:8" ht="15">
      <c r="A326" t="s">
        <v>169</v>
      </c>
      <c r="B326">
        <v>2311261581</v>
      </c>
      <c r="C326">
        <v>1200000000</v>
      </c>
      <c r="D326">
        <v>3511261581</v>
      </c>
      <c r="E326">
        <v>0</v>
      </c>
      <c r="F326">
        <v>3511261581</v>
      </c>
      <c r="G326">
        <v>0</v>
      </c>
      <c r="H326">
        <v>0</v>
      </c>
    </row>
    <row r="327" spans="1:8" ht="15">
      <c r="A327" t="s">
        <v>121</v>
      </c>
      <c r="B327">
        <v>2311261581</v>
      </c>
      <c r="C327">
        <v>1200000000</v>
      </c>
      <c r="D327">
        <v>3511261581</v>
      </c>
      <c r="E327">
        <v>0</v>
      </c>
      <c r="F327">
        <v>3511261581</v>
      </c>
      <c r="G327">
        <v>0</v>
      </c>
      <c r="H327">
        <v>0</v>
      </c>
    </row>
    <row r="328" spans="1:8" ht="15">
      <c r="A328" t="s">
        <v>170</v>
      </c>
      <c r="B328">
        <v>54159815000</v>
      </c>
      <c r="C328">
        <v>-54159815000</v>
      </c>
      <c r="D328">
        <v>0</v>
      </c>
      <c r="E328">
        <v>0</v>
      </c>
      <c r="F328">
        <v>0</v>
      </c>
      <c r="G328">
        <v>0</v>
      </c>
      <c r="H328">
        <v>0</v>
      </c>
    </row>
    <row r="329" spans="1:8" ht="15">
      <c r="A329" t="s">
        <v>36</v>
      </c>
      <c r="B329">
        <v>54159815000</v>
      </c>
      <c r="C329">
        <v>-54159815000</v>
      </c>
      <c r="D329">
        <v>0</v>
      </c>
      <c r="E329">
        <v>0</v>
      </c>
      <c r="F329">
        <v>0</v>
      </c>
      <c r="G329">
        <v>0</v>
      </c>
      <c r="H329">
        <v>0</v>
      </c>
    </row>
    <row r="330" spans="1:8" ht="15">
      <c r="A330" t="s">
        <v>171</v>
      </c>
      <c r="B330">
        <v>54159815000</v>
      </c>
      <c r="C330">
        <v>-54159815000</v>
      </c>
      <c r="D330">
        <v>0</v>
      </c>
      <c r="E330">
        <v>0</v>
      </c>
      <c r="F330">
        <v>0</v>
      </c>
      <c r="G330">
        <v>0</v>
      </c>
      <c r="H330">
        <v>0</v>
      </c>
    </row>
    <row r="331" spans="1:8" ht="15">
      <c r="A331" t="s">
        <v>172</v>
      </c>
      <c r="B331">
        <v>20492903000</v>
      </c>
      <c r="C331">
        <v>0</v>
      </c>
      <c r="D331">
        <v>20492903000</v>
      </c>
      <c r="E331">
        <v>7048194665</v>
      </c>
      <c r="F331">
        <v>13444708335</v>
      </c>
      <c r="G331">
        <v>0</v>
      </c>
      <c r="H331">
        <v>34.39</v>
      </c>
    </row>
    <row r="332" spans="1:8" ht="15">
      <c r="A332" t="s">
        <v>36</v>
      </c>
      <c r="B332">
        <v>20492903000</v>
      </c>
      <c r="C332">
        <v>0</v>
      </c>
      <c r="D332">
        <v>20492903000</v>
      </c>
      <c r="E332">
        <v>7048194665</v>
      </c>
      <c r="F332">
        <v>13444708335</v>
      </c>
      <c r="G332">
        <v>0</v>
      </c>
      <c r="H332">
        <v>34.39</v>
      </c>
    </row>
    <row r="333" spans="1:8" ht="15">
      <c r="A333" t="s">
        <v>173</v>
      </c>
      <c r="B333">
        <v>20492903000</v>
      </c>
      <c r="C333">
        <v>0</v>
      </c>
      <c r="D333">
        <v>20492903000</v>
      </c>
      <c r="E333">
        <v>7048194665</v>
      </c>
      <c r="F333">
        <v>13444708335</v>
      </c>
      <c r="G333">
        <v>0</v>
      </c>
      <c r="H333">
        <v>34.39</v>
      </c>
    </row>
    <row r="334" spans="1:8" ht="15">
      <c r="A334" t="s">
        <v>174</v>
      </c>
      <c r="B334">
        <v>4391336000</v>
      </c>
      <c r="C334">
        <v>0</v>
      </c>
      <c r="D334">
        <v>4391336000</v>
      </c>
      <c r="E334">
        <v>1510327428</v>
      </c>
      <c r="F334">
        <v>2881008572</v>
      </c>
      <c r="G334">
        <v>0</v>
      </c>
      <c r="H334">
        <v>34.39</v>
      </c>
    </row>
    <row r="335" spans="1:8" ht="15">
      <c r="A335" t="s">
        <v>36</v>
      </c>
      <c r="B335">
        <v>4391336000</v>
      </c>
      <c r="C335">
        <v>0</v>
      </c>
      <c r="D335">
        <v>4391336000</v>
      </c>
      <c r="E335">
        <v>1510327428</v>
      </c>
      <c r="F335">
        <v>2881008572</v>
      </c>
      <c r="G335">
        <v>0</v>
      </c>
      <c r="H335">
        <v>34.39</v>
      </c>
    </row>
    <row r="336" spans="1:8" ht="15">
      <c r="A336" t="s">
        <v>175</v>
      </c>
      <c r="B336">
        <v>4391336000</v>
      </c>
      <c r="C336">
        <v>0</v>
      </c>
      <c r="D336">
        <v>4391336000</v>
      </c>
      <c r="E336">
        <v>1510327428</v>
      </c>
      <c r="F336">
        <v>2881008572</v>
      </c>
      <c r="G336">
        <v>0</v>
      </c>
      <c r="H336">
        <v>34.39</v>
      </c>
    </row>
    <row r="337" spans="1:8" ht="15">
      <c r="A337" t="s">
        <v>176</v>
      </c>
      <c r="B337">
        <v>18755368000</v>
      </c>
      <c r="C337">
        <v>-18755368000</v>
      </c>
      <c r="D337">
        <v>0</v>
      </c>
      <c r="E337">
        <v>0</v>
      </c>
      <c r="F337">
        <v>0</v>
      </c>
      <c r="G337">
        <v>0</v>
      </c>
      <c r="H337">
        <v>0</v>
      </c>
    </row>
    <row r="338" spans="1:8" ht="15">
      <c r="A338" t="s">
        <v>38</v>
      </c>
      <c r="B338">
        <v>18755368000</v>
      </c>
      <c r="C338">
        <v>-18755368000</v>
      </c>
      <c r="D338">
        <v>0</v>
      </c>
      <c r="E338">
        <v>0</v>
      </c>
      <c r="F338">
        <v>0</v>
      </c>
      <c r="G338">
        <v>0</v>
      </c>
      <c r="H338">
        <v>0</v>
      </c>
    </row>
    <row r="339" spans="1:8" ht="15">
      <c r="A339" t="s">
        <v>177</v>
      </c>
      <c r="B339">
        <v>18755368000</v>
      </c>
      <c r="C339">
        <v>-18755368000</v>
      </c>
      <c r="D339">
        <v>0</v>
      </c>
      <c r="E339">
        <v>0</v>
      </c>
      <c r="F339">
        <v>0</v>
      </c>
      <c r="G339">
        <v>0</v>
      </c>
      <c r="H339">
        <v>0</v>
      </c>
    </row>
    <row r="340" spans="1:8" ht="15">
      <c r="A340" t="s">
        <v>178</v>
      </c>
      <c r="B340">
        <v>7096626000</v>
      </c>
      <c r="C340">
        <v>0</v>
      </c>
      <c r="D340">
        <v>7096626000</v>
      </c>
      <c r="E340">
        <v>1540956432</v>
      </c>
      <c r="F340">
        <v>5555669568</v>
      </c>
      <c r="G340">
        <v>0</v>
      </c>
      <c r="H340">
        <v>21.71</v>
      </c>
    </row>
    <row r="341" spans="1:8" ht="15">
      <c r="A341" t="s">
        <v>38</v>
      </c>
      <c r="B341">
        <v>7096626000</v>
      </c>
      <c r="C341">
        <v>0</v>
      </c>
      <c r="D341">
        <v>7096626000</v>
      </c>
      <c r="E341">
        <v>1540956432</v>
      </c>
      <c r="F341">
        <v>5555669568</v>
      </c>
      <c r="G341">
        <v>0</v>
      </c>
      <c r="H341">
        <v>21.71</v>
      </c>
    </row>
    <row r="342" spans="1:8" ht="15">
      <c r="A342" t="s">
        <v>179</v>
      </c>
      <c r="B342">
        <v>7096626000</v>
      </c>
      <c r="C342">
        <v>0</v>
      </c>
      <c r="D342">
        <v>7096626000</v>
      </c>
      <c r="E342">
        <v>1540956432</v>
      </c>
      <c r="F342">
        <v>5555669568</v>
      </c>
      <c r="G342">
        <v>0</v>
      </c>
      <c r="H342">
        <v>21.71</v>
      </c>
    </row>
    <row r="343" spans="1:8" ht="15">
      <c r="A343" t="s">
        <v>180</v>
      </c>
      <c r="B343">
        <v>1520706000</v>
      </c>
      <c r="C343">
        <v>0</v>
      </c>
      <c r="D343">
        <v>1520706000</v>
      </c>
      <c r="E343">
        <v>330204952</v>
      </c>
      <c r="F343">
        <v>1190501048</v>
      </c>
      <c r="G343">
        <v>0</v>
      </c>
      <c r="H343">
        <v>21.71</v>
      </c>
    </row>
    <row r="344" spans="1:8" ht="15">
      <c r="A344" t="s">
        <v>38</v>
      </c>
      <c r="B344">
        <v>1520706000</v>
      </c>
      <c r="C344">
        <v>0</v>
      </c>
      <c r="D344">
        <v>1520706000</v>
      </c>
      <c r="E344">
        <v>330204952</v>
      </c>
      <c r="F344">
        <v>1190501048</v>
      </c>
      <c r="G344">
        <v>0</v>
      </c>
      <c r="H344">
        <v>21.71</v>
      </c>
    </row>
    <row r="345" spans="1:8" ht="15">
      <c r="A345" t="s">
        <v>181</v>
      </c>
      <c r="B345">
        <v>1520706000</v>
      </c>
      <c r="C345">
        <v>0</v>
      </c>
      <c r="D345">
        <v>1520706000</v>
      </c>
      <c r="E345">
        <v>330204952</v>
      </c>
      <c r="F345">
        <v>1190501048</v>
      </c>
      <c r="G345">
        <v>0</v>
      </c>
      <c r="H345">
        <v>21.71</v>
      </c>
    </row>
    <row r="346" spans="1:8" ht="15">
      <c r="A346" t="s">
        <v>182</v>
      </c>
      <c r="B346">
        <v>3553579000</v>
      </c>
      <c r="C346">
        <v>-3553579000</v>
      </c>
      <c r="D346">
        <v>0</v>
      </c>
      <c r="E346">
        <v>0</v>
      </c>
      <c r="F346">
        <v>0</v>
      </c>
      <c r="G346">
        <v>0</v>
      </c>
      <c r="H346">
        <v>0</v>
      </c>
    </row>
    <row r="347" spans="1:8" ht="15">
      <c r="A347" t="s">
        <v>40</v>
      </c>
      <c r="B347">
        <v>3553579000</v>
      </c>
      <c r="C347">
        <v>-3553579000</v>
      </c>
      <c r="D347">
        <v>0</v>
      </c>
      <c r="E347">
        <v>0</v>
      </c>
      <c r="F347">
        <v>0</v>
      </c>
      <c r="G347">
        <v>0</v>
      </c>
      <c r="H347">
        <v>0</v>
      </c>
    </row>
    <row r="348" spans="1:8" ht="15">
      <c r="A348" t="s">
        <v>177</v>
      </c>
      <c r="B348">
        <v>3553579000</v>
      </c>
      <c r="C348">
        <v>-3553579000</v>
      </c>
      <c r="D348">
        <v>0</v>
      </c>
      <c r="E348">
        <v>0</v>
      </c>
      <c r="F348">
        <v>0</v>
      </c>
      <c r="G348">
        <v>0</v>
      </c>
      <c r="H348">
        <v>0</v>
      </c>
    </row>
    <row r="349" spans="1:8" ht="15">
      <c r="A349" t="s">
        <v>183</v>
      </c>
      <c r="B349">
        <v>1344598000</v>
      </c>
      <c r="C349">
        <v>0</v>
      </c>
      <c r="D349">
        <v>1344598000</v>
      </c>
      <c r="E349">
        <v>805441102</v>
      </c>
      <c r="F349">
        <v>539156898</v>
      </c>
      <c r="G349">
        <v>0</v>
      </c>
      <c r="H349">
        <v>59.9</v>
      </c>
    </row>
    <row r="350" spans="1:8" ht="15">
      <c r="A350" t="s">
        <v>40</v>
      </c>
      <c r="B350">
        <v>1344598000</v>
      </c>
      <c r="C350">
        <v>0</v>
      </c>
      <c r="D350">
        <v>1344598000</v>
      </c>
      <c r="E350">
        <v>805441102</v>
      </c>
      <c r="F350">
        <v>539156898</v>
      </c>
      <c r="G350">
        <v>0</v>
      </c>
      <c r="H350">
        <v>59.9</v>
      </c>
    </row>
    <row r="351" spans="1:8" ht="15">
      <c r="A351" t="s">
        <v>179</v>
      </c>
      <c r="B351">
        <v>1344598000</v>
      </c>
      <c r="C351">
        <v>0</v>
      </c>
      <c r="D351">
        <v>1344598000</v>
      </c>
      <c r="E351">
        <v>805441102</v>
      </c>
      <c r="F351">
        <v>539156898</v>
      </c>
      <c r="G351">
        <v>0</v>
      </c>
      <c r="H351">
        <v>59.9</v>
      </c>
    </row>
    <row r="352" spans="1:8" ht="15">
      <c r="A352" t="s">
        <v>184</v>
      </c>
      <c r="B352">
        <v>288128000</v>
      </c>
      <c r="C352">
        <v>0</v>
      </c>
      <c r="D352">
        <v>288128000</v>
      </c>
      <c r="E352">
        <v>172575429</v>
      </c>
      <c r="F352">
        <v>115552571</v>
      </c>
      <c r="G352">
        <v>0</v>
      </c>
      <c r="H352">
        <v>59.9</v>
      </c>
    </row>
    <row r="353" spans="1:8" ht="15">
      <c r="A353" t="s">
        <v>40</v>
      </c>
      <c r="B353">
        <v>288128000</v>
      </c>
      <c r="C353">
        <v>0</v>
      </c>
      <c r="D353">
        <v>288128000</v>
      </c>
      <c r="E353">
        <v>172575429</v>
      </c>
      <c r="F353">
        <v>115552571</v>
      </c>
      <c r="G353">
        <v>0</v>
      </c>
      <c r="H353">
        <v>59.9</v>
      </c>
    </row>
    <row r="354" spans="1:8" ht="15">
      <c r="A354" t="s">
        <v>181</v>
      </c>
      <c r="B354">
        <v>288128000</v>
      </c>
      <c r="C354">
        <v>0</v>
      </c>
      <c r="D354">
        <v>288128000</v>
      </c>
      <c r="E354">
        <v>172575429</v>
      </c>
      <c r="F354">
        <v>115552571</v>
      </c>
      <c r="G354">
        <v>0</v>
      </c>
      <c r="H354">
        <v>59.9</v>
      </c>
    </row>
    <row r="355" spans="1:8" ht="15">
      <c r="A355" t="s">
        <v>185</v>
      </c>
      <c r="B355">
        <v>178021000</v>
      </c>
      <c r="C355">
        <v>-178021000</v>
      </c>
      <c r="D355">
        <v>0</v>
      </c>
      <c r="E355">
        <v>36399880</v>
      </c>
      <c r="F355">
        <v>-36399880</v>
      </c>
      <c r="G355">
        <v>0</v>
      </c>
      <c r="H355">
        <v>0</v>
      </c>
    </row>
    <row r="356" spans="1:8" ht="15">
      <c r="A356" t="s">
        <v>43</v>
      </c>
      <c r="B356">
        <v>178021000</v>
      </c>
      <c r="C356">
        <v>-178021000</v>
      </c>
      <c r="D356">
        <v>0</v>
      </c>
      <c r="E356">
        <v>36399880</v>
      </c>
      <c r="F356">
        <v>-36399880</v>
      </c>
      <c r="G356">
        <v>0</v>
      </c>
      <c r="H356">
        <v>0</v>
      </c>
    </row>
    <row r="357" spans="1:8" ht="15">
      <c r="A357" t="s">
        <v>186</v>
      </c>
      <c r="B357">
        <v>178021000</v>
      </c>
      <c r="C357">
        <v>-178021000</v>
      </c>
      <c r="D357">
        <v>0</v>
      </c>
      <c r="E357">
        <v>36399880</v>
      </c>
      <c r="F357">
        <v>-36399880</v>
      </c>
      <c r="G357">
        <v>0</v>
      </c>
      <c r="H357">
        <v>0</v>
      </c>
    </row>
    <row r="358" spans="1:8" ht="15">
      <c r="A358" t="s">
        <v>187</v>
      </c>
      <c r="B358">
        <v>647350000</v>
      </c>
      <c r="C358">
        <v>0</v>
      </c>
      <c r="D358">
        <v>647350000</v>
      </c>
      <c r="E358">
        <v>256204800</v>
      </c>
      <c r="F358">
        <v>391145200</v>
      </c>
      <c r="G358">
        <v>0</v>
      </c>
      <c r="H358">
        <v>39.58</v>
      </c>
    </row>
    <row r="359" spans="1:8" ht="15">
      <c r="A359" t="s">
        <v>43</v>
      </c>
      <c r="B359">
        <v>647350000</v>
      </c>
      <c r="C359">
        <v>0</v>
      </c>
      <c r="D359">
        <v>647350000</v>
      </c>
      <c r="E359">
        <v>256204800</v>
      </c>
      <c r="F359">
        <v>391145200</v>
      </c>
      <c r="G359">
        <v>0</v>
      </c>
      <c r="H359">
        <v>39.58</v>
      </c>
    </row>
    <row r="360" spans="1:8" ht="15">
      <c r="A360" t="s">
        <v>188</v>
      </c>
      <c r="B360">
        <v>647350000</v>
      </c>
      <c r="C360">
        <v>0</v>
      </c>
      <c r="D360">
        <v>647350000</v>
      </c>
      <c r="E360">
        <v>256204800</v>
      </c>
      <c r="F360">
        <v>391145200</v>
      </c>
      <c r="G360">
        <v>0</v>
      </c>
      <c r="H360">
        <v>39.58</v>
      </c>
    </row>
    <row r="361" spans="1:8" ht="15">
      <c r="A361" t="s">
        <v>189</v>
      </c>
      <c r="B361">
        <v>161837000</v>
      </c>
      <c r="C361">
        <v>0</v>
      </c>
      <c r="D361">
        <v>161837000</v>
      </c>
      <c r="E361">
        <v>64051200</v>
      </c>
      <c r="F361">
        <v>97785800</v>
      </c>
      <c r="G361">
        <v>0</v>
      </c>
      <c r="H361">
        <v>39.58</v>
      </c>
    </row>
    <row r="362" spans="1:8" ht="15">
      <c r="A362" t="s">
        <v>43</v>
      </c>
      <c r="B362">
        <v>161837000</v>
      </c>
      <c r="C362">
        <v>0</v>
      </c>
      <c r="D362">
        <v>161837000</v>
      </c>
      <c r="E362">
        <v>64051200</v>
      </c>
      <c r="F362">
        <v>97785800</v>
      </c>
      <c r="G362">
        <v>0</v>
      </c>
      <c r="H362">
        <v>39.58</v>
      </c>
    </row>
    <row r="363" spans="1:8" ht="15">
      <c r="A363" t="s">
        <v>190</v>
      </c>
      <c r="B363">
        <v>161837000</v>
      </c>
      <c r="C363">
        <v>0</v>
      </c>
      <c r="D363">
        <v>161837000</v>
      </c>
      <c r="E363">
        <v>64051200</v>
      </c>
      <c r="F363">
        <v>97785800</v>
      </c>
      <c r="G363">
        <v>0</v>
      </c>
      <c r="H363">
        <v>39.58</v>
      </c>
    </row>
    <row r="364" spans="1:8" ht="15">
      <c r="A364" t="s">
        <v>191</v>
      </c>
      <c r="B364">
        <v>119922000</v>
      </c>
      <c r="C364">
        <v>0</v>
      </c>
      <c r="D364">
        <v>119922000</v>
      </c>
      <c r="E364">
        <v>47461936</v>
      </c>
      <c r="F364">
        <v>72460064</v>
      </c>
      <c r="G364">
        <v>0</v>
      </c>
      <c r="H364">
        <v>39.58</v>
      </c>
    </row>
    <row r="365" spans="1:8" ht="15">
      <c r="A365" t="s">
        <v>43</v>
      </c>
      <c r="B365">
        <v>119922000</v>
      </c>
      <c r="C365">
        <v>0</v>
      </c>
      <c r="D365">
        <v>119922000</v>
      </c>
      <c r="E365">
        <v>47461936</v>
      </c>
      <c r="F365">
        <v>72460064</v>
      </c>
      <c r="G365">
        <v>0</v>
      </c>
      <c r="H365">
        <v>39.58</v>
      </c>
    </row>
    <row r="366" spans="1:8" ht="15">
      <c r="A366" t="s">
        <v>188</v>
      </c>
      <c r="B366">
        <v>119922000</v>
      </c>
      <c r="C366">
        <v>0</v>
      </c>
      <c r="D366">
        <v>119922000</v>
      </c>
      <c r="E366">
        <v>47461936</v>
      </c>
      <c r="F366">
        <v>72460064</v>
      </c>
      <c r="G366">
        <v>0</v>
      </c>
      <c r="H366">
        <v>39.58</v>
      </c>
    </row>
    <row r="367" spans="1:8" ht="15">
      <c r="A367" t="s">
        <v>192</v>
      </c>
      <c r="B367">
        <v>176315000</v>
      </c>
      <c r="C367">
        <v>-176315000</v>
      </c>
      <c r="D367">
        <v>0</v>
      </c>
      <c r="E367">
        <v>0</v>
      </c>
      <c r="F367">
        <v>0</v>
      </c>
      <c r="G367">
        <v>0</v>
      </c>
      <c r="H367">
        <v>0</v>
      </c>
    </row>
    <row r="368" spans="1:8" ht="15">
      <c r="A368" t="s">
        <v>41</v>
      </c>
      <c r="B368">
        <v>176315000</v>
      </c>
      <c r="C368">
        <v>-176315000</v>
      </c>
      <c r="D368">
        <v>0</v>
      </c>
      <c r="E368">
        <v>0</v>
      </c>
      <c r="F368">
        <v>0</v>
      </c>
      <c r="G368">
        <v>0</v>
      </c>
      <c r="H368">
        <v>0</v>
      </c>
    </row>
    <row r="369" spans="1:8" ht="15">
      <c r="A369" t="s">
        <v>193</v>
      </c>
      <c r="B369">
        <v>176315000</v>
      </c>
      <c r="C369">
        <v>-176315000</v>
      </c>
      <c r="D369">
        <v>0</v>
      </c>
      <c r="E369">
        <v>0</v>
      </c>
      <c r="F369">
        <v>0</v>
      </c>
      <c r="G369">
        <v>0</v>
      </c>
      <c r="H369">
        <v>0</v>
      </c>
    </row>
    <row r="370" spans="1:8" ht="15">
      <c r="A370" t="s">
        <v>194</v>
      </c>
      <c r="B370">
        <v>66714000</v>
      </c>
      <c r="C370">
        <v>0</v>
      </c>
      <c r="D370">
        <v>66714000</v>
      </c>
      <c r="E370">
        <v>67276077</v>
      </c>
      <c r="F370">
        <v>-562077</v>
      </c>
      <c r="G370">
        <v>0</v>
      </c>
      <c r="H370">
        <v>100.84</v>
      </c>
    </row>
    <row r="371" spans="1:8" ht="15">
      <c r="A371" t="s">
        <v>41</v>
      </c>
      <c r="B371">
        <v>66714000</v>
      </c>
      <c r="C371">
        <v>0</v>
      </c>
      <c r="D371">
        <v>66714000</v>
      </c>
      <c r="E371">
        <v>67276077</v>
      </c>
      <c r="F371">
        <v>-562077</v>
      </c>
      <c r="G371">
        <v>0</v>
      </c>
      <c r="H371">
        <v>100.84</v>
      </c>
    </row>
    <row r="372" spans="1:8" ht="15">
      <c r="A372" t="s">
        <v>195</v>
      </c>
      <c r="B372">
        <v>66714000</v>
      </c>
      <c r="C372">
        <v>0</v>
      </c>
      <c r="D372">
        <v>66714000</v>
      </c>
      <c r="E372">
        <v>67276077</v>
      </c>
      <c r="F372">
        <v>-562077</v>
      </c>
      <c r="G372">
        <v>0</v>
      </c>
      <c r="H372">
        <v>100.84</v>
      </c>
    </row>
    <row r="373" spans="1:8" ht="15">
      <c r="A373" t="s">
        <v>196</v>
      </c>
      <c r="B373">
        <v>14296000</v>
      </c>
      <c r="C373">
        <v>0</v>
      </c>
      <c r="D373">
        <v>14296000</v>
      </c>
      <c r="E373">
        <v>14416300</v>
      </c>
      <c r="F373">
        <v>-120300</v>
      </c>
      <c r="G373">
        <v>0</v>
      </c>
      <c r="H373">
        <v>100.84</v>
      </c>
    </row>
    <row r="374" spans="1:8" ht="15">
      <c r="A374" t="s">
        <v>41</v>
      </c>
      <c r="B374">
        <v>14296000</v>
      </c>
      <c r="C374">
        <v>0</v>
      </c>
      <c r="D374">
        <v>14296000</v>
      </c>
      <c r="E374">
        <v>14416300</v>
      </c>
      <c r="F374">
        <v>-120300</v>
      </c>
      <c r="G374">
        <v>0</v>
      </c>
      <c r="H374">
        <v>100.84</v>
      </c>
    </row>
    <row r="375" spans="1:8" ht="15">
      <c r="A375" t="s">
        <v>197</v>
      </c>
      <c r="B375">
        <v>14296000</v>
      </c>
      <c r="C375">
        <v>0</v>
      </c>
      <c r="D375">
        <v>14296000</v>
      </c>
      <c r="E375">
        <v>14416300</v>
      </c>
      <c r="F375">
        <v>-120300</v>
      </c>
      <c r="G375">
        <v>0</v>
      </c>
      <c r="H375">
        <v>100.84</v>
      </c>
    </row>
    <row r="376" spans="1:8" ht="15">
      <c r="A376" t="s">
        <v>198</v>
      </c>
      <c r="B376">
        <v>16567892000</v>
      </c>
      <c r="C376">
        <v>-723399304</v>
      </c>
      <c r="D376">
        <v>15844492696</v>
      </c>
      <c r="E376">
        <v>15844492966</v>
      </c>
      <c r="F376">
        <v>-270</v>
      </c>
      <c r="G376">
        <v>0</v>
      </c>
      <c r="H376">
        <v>100</v>
      </c>
    </row>
    <row r="377" spans="1:8" ht="15">
      <c r="A377" t="s">
        <v>199</v>
      </c>
      <c r="B377">
        <v>16567892000</v>
      </c>
      <c r="C377">
        <v>-723399304</v>
      </c>
      <c r="D377">
        <v>15844492696</v>
      </c>
      <c r="E377">
        <v>15844492966</v>
      </c>
      <c r="F377">
        <v>-270</v>
      </c>
      <c r="G377">
        <v>0</v>
      </c>
      <c r="H377">
        <v>100</v>
      </c>
    </row>
    <row r="378" spans="1:8" ht="15">
      <c r="A378" t="s">
        <v>200</v>
      </c>
      <c r="B378">
        <v>16567892000</v>
      </c>
      <c r="C378">
        <v>-723399304</v>
      </c>
      <c r="D378">
        <v>15844492696</v>
      </c>
      <c r="E378">
        <v>15844492966</v>
      </c>
      <c r="F378">
        <v>-270</v>
      </c>
      <c r="G378">
        <v>0</v>
      </c>
      <c r="H378">
        <v>100</v>
      </c>
    </row>
    <row r="379" spans="1:8" ht="15">
      <c r="A379" t="s">
        <v>201</v>
      </c>
      <c r="B379">
        <v>0</v>
      </c>
      <c r="C379">
        <v>1469164698</v>
      </c>
      <c r="D379">
        <v>1469164698</v>
      </c>
      <c r="E379">
        <v>825000000</v>
      </c>
      <c r="F379">
        <v>644164698</v>
      </c>
      <c r="G379">
        <v>0</v>
      </c>
      <c r="H379">
        <v>56.15</v>
      </c>
    </row>
    <row r="380" spans="1:8" ht="15">
      <c r="A380" t="s">
        <v>202</v>
      </c>
      <c r="B380">
        <v>0</v>
      </c>
      <c r="C380">
        <v>325000000</v>
      </c>
      <c r="D380">
        <v>325000000</v>
      </c>
      <c r="E380">
        <v>325000000</v>
      </c>
      <c r="F380">
        <v>0</v>
      </c>
      <c r="G380">
        <v>0</v>
      </c>
      <c r="H380">
        <v>100</v>
      </c>
    </row>
    <row r="381" spans="1:8" ht="15">
      <c r="A381" t="s">
        <v>73</v>
      </c>
      <c r="B381">
        <v>0</v>
      </c>
      <c r="C381">
        <v>325000000</v>
      </c>
      <c r="D381">
        <v>325000000</v>
      </c>
      <c r="E381">
        <v>325000000</v>
      </c>
      <c r="F381">
        <v>0</v>
      </c>
      <c r="G381">
        <v>0</v>
      </c>
      <c r="H381">
        <v>100</v>
      </c>
    </row>
    <row r="382" spans="1:8" ht="15">
      <c r="A382" t="s">
        <v>203</v>
      </c>
      <c r="B382">
        <v>0</v>
      </c>
      <c r="C382">
        <v>199812096</v>
      </c>
      <c r="D382">
        <v>199812096</v>
      </c>
      <c r="E382">
        <v>0</v>
      </c>
      <c r="F382">
        <v>199812096</v>
      </c>
      <c r="G382">
        <v>0</v>
      </c>
      <c r="H382">
        <v>0</v>
      </c>
    </row>
    <row r="383" spans="1:8" ht="15">
      <c r="A383" t="s">
        <v>73</v>
      </c>
      <c r="B383">
        <v>0</v>
      </c>
      <c r="C383">
        <v>199812096</v>
      </c>
      <c r="D383">
        <v>199812096</v>
      </c>
      <c r="E383">
        <v>0</v>
      </c>
      <c r="F383">
        <v>199812096</v>
      </c>
      <c r="G383">
        <v>0</v>
      </c>
      <c r="H383">
        <v>0</v>
      </c>
    </row>
    <row r="384" spans="1:8" ht="15">
      <c r="A384" t="s">
        <v>204</v>
      </c>
      <c r="B384">
        <v>0</v>
      </c>
      <c r="C384">
        <v>444352602</v>
      </c>
      <c r="D384">
        <v>444352602</v>
      </c>
      <c r="E384">
        <v>0</v>
      </c>
      <c r="F384">
        <v>444352602</v>
      </c>
      <c r="G384">
        <v>0</v>
      </c>
      <c r="H384">
        <v>0</v>
      </c>
    </row>
    <row r="385" spans="1:8" ht="15">
      <c r="A385" t="s">
        <v>73</v>
      </c>
      <c r="B385">
        <v>0</v>
      </c>
      <c r="C385">
        <v>444352602</v>
      </c>
      <c r="D385">
        <v>444352602</v>
      </c>
      <c r="E385">
        <v>0</v>
      </c>
      <c r="F385">
        <v>444352602</v>
      </c>
      <c r="G385">
        <v>0</v>
      </c>
      <c r="H385">
        <v>0</v>
      </c>
    </row>
    <row r="386" spans="1:8" ht="15">
      <c r="A386" t="s">
        <v>205</v>
      </c>
      <c r="B386">
        <v>0</v>
      </c>
      <c r="C386">
        <v>500000000</v>
      </c>
      <c r="D386">
        <v>500000000</v>
      </c>
      <c r="E386">
        <v>500000000</v>
      </c>
      <c r="F386">
        <v>0</v>
      </c>
      <c r="G386">
        <v>0</v>
      </c>
      <c r="H386">
        <v>100</v>
      </c>
    </row>
    <row r="387" spans="1:8" ht="15">
      <c r="A387" t="s">
        <v>121</v>
      </c>
      <c r="B387">
        <v>0</v>
      </c>
      <c r="C387">
        <v>500000000</v>
      </c>
      <c r="D387">
        <v>500000000</v>
      </c>
      <c r="E387">
        <v>500000000</v>
      </c>
      <c r="F387">
        <v>0</v>
      </c>
      <c r="G387">
        <v>0</v>
      </c>
      <c r="H387">
        <v>100</v>
      </c>
    </row>
    <row r="388" spans="1:8" ht="15">
      <c r="A388" t="s">
        <v>206</v>
      </c>
      <c r="B388">
        <v>0</v>
      </c>
      <c r="C388">
        <v>1445030220</v>
      </c>
      <c r="D388">
        <v>1445030220</v>
      </c>
      <c r="E388">
        <v>925030220</v>
      </c>
      <c r="F388">
        <v>520000000</v>
      </c>
      <c r="G388">
        <v>0</v>
      </c>
      <c r="H388">
        <v>64.01</v>
      </c>
    </row>
    <row r="389" spans="1:8" ht="15">
      <c r="A389" t="s">
        <v>207</v>
      </c>
      <c r="B389">
        <v>0</v>
      </c>
      <c r="C389">
        <v>285000000</v>
      </c>
      <c r="D389">
        <v>285000000</v>
      </c>
      <c r="E389">
        <v>285000000</v>
      </c>
      <c r="F389">
        <v>0</v>
      </c>
      <c r="G389">
        <v>0</v>
      </c>
      <c r="H389">
        <v>100</v>
      </c>
    </row>
    <row r="390" spans="1:8" ht="15">
      <c r="A390" t="s">
        <v>73</v>
      </c>
      <c r="B390">
        <v>0</v>
      </c>
      <c r="C390">
        <v>285000000</v>
      </c>
      <c r="D390">
        <v>285000000</v>
      </c>
      <c r="E390">
        <v>285000000</v>
      </c>
      <c r="F390">
        <v>0</v>
      </c>
      <c r="G390">
        <v>0</v>
      </c>
      <c r="H390">
        <v>100</v>
      </c>
    </row>
    <row r="391" spans="1:8" ht="15">
      <c r="A391" t="s">
        <v>208</v>
      </c>
      <c r="B391">
        <v>0</v>
      </c>
      <c r="C391">
        <v>200000000</v>
      </c>
      <c r="D391">
        <v>200000000</v>
      </c>
      <c r="E391">
        <v>0</v>
      </c>
      <c r="F391">
        <v>200000000</v>
      </c>
      <c r="G391">
        <v>0</v>
      </c>
      <c r="H391">
        <v>0</v>
      </c>
    </row>
    <row r="392" spans="1:8" ht="15">
      <c r="A392" t="s">
        <v>73</v>
      </c>
      <c r="B392">
        <v>0</v>
      </c>
      <c r="C392">
        <v>200000000</v>
      </c>
      <c r="D392">
        <v>200000000</v>
      </c>
      <c r="E392">
        <v>0</v>
      </c>
      <c r="F392">
        <v>200000000</v>
      </c>
      <c r="G392">
        <v>0</v>
      </c>
      <c r="H392">
        <v>0</v>
      </c>
    </row>
    <row r="393" spans="1:8" ht="15">
      <c r="A393" t="s">
        <v>209</v>
      </c>
      <c r="B393">
        <v>0</v>
      </c>
      <c r="C393">
        <v>640030220</v>
      </c>
      <c r="D393">
        <v>640030220</v>
      </c>
      <c r="E393">
        <v>640030220</v>
      </c>
      <c r="F393">
        <v>0</v>
      </c>
      <c r="G393">
        <v>0</v>
      </c>
      <c r="H393">
        <v>100</v>
      </c>
    </row>
    <row r="394" spans="1:8" ht="15">
      <c r="A394" t="s">
        <v>73</v>
      </c>
      <c r="B394">
        <v>0</v>
      </c>
      <c r="C394">
        <v>640030220</v>
      </c>
      <c r="D394">
        <v>640030220</v>
      </c>
      <c r="E394">
        <v>640030220</v>
      </c>
      <c r="F394">
        <v>0</v>
      </c>
      <c r="G394">
        <v>0</v>
      </c>
      <c r="H394">
        <v>100</v>
      </c>
    </row>
    <row r="395" spans="1:8" ht="15">
      <c r="A395" t="s">
        <v>210</v>
      </c>
      <c r="B395">
        <v>0</v>
      </c>
      <c r="C395">
        <v>320000000</v>
      </c>
      <c r="D395">
        <v>320000000</v>
      </c>
      <c r="E395">
        <v>0</v>
      </c>
      <c r="F395">
        <v>320000000</v>
      </c>
      <c r="G395">
        <v>0</v>
      </c>
      <c r="H395">
        <v>0</v>
      </c>
    </row>
    <row r="396" spans="1:8" ht="15">
      <c r="A396" t="s">
        <v>73</v>
      </c>
      <c r="B396">
        <v>0</v>
      </c>
      <c r="C396">
        <v>320000000</v>
      </c>
      <c r="D396">
        <v>320000000</v>
      </c>
      <c r="E396">
        <v>0</v>
      </c>
      <c r="F396">
        <v>320000000</v>
      </c>
      <c r="G396">
        <v>0</v>
      </c>
      <c r="H396">
        <v>0</v>
      </c>
    </row>
    <row r="397" spans="1:8" ht="15">
      <c r="A397" t="s">
        <v>211</v>
      </c>
      <c r="B397">
        <v>42697830772</v>
      </c>
      <c r="C397">
        <v>146228420538</v>
      </c>
      <c r="D397">
        <v>188926251310</v>
      </c>
      <c r="E397">
        <v>82597080936</v>
      </c>
      <c r="F397">
        <v>106329170374</v>
      </c>
      <c r="G397">
        <v>0</v>
      </c>
      <c r="H397">
        <v>43.72</v>
      </c>
    </row>
    <row r="398" spans="1:8" ht="15">
      <c r="A398" t="s">
        <v>212</v>
      </c>
      <c r="B398">
        <v>1597830772</v>
      </c>
      <c r="C398">
        <v>10623055488</v>
      </c>
      <c r="D398">
        <v>12220886260</v>
      </c>
      <c r="E398">
        <v>10623055488</v>
      </c>
      <c r="F398">
        <v>1597830772</v>
      </c>
      <c r="G398">
        <v>0</v>
      </c>
      <c r="H398">
        <v>86.93</v>
      </c>
    </row>
    <row r="399" spans="1:8" ht="15">
      <c r="A399" t="s">
        <v>66</v>
      </c>
      <c r="B399">
        <v>1597830772</v>
      </c>
      <c r="C399">
        <v>10623055488</v>
      </c>
      <c r="D399">
        <v>12220886260</v>
      </c>
      <c r="E399">
        <v>10623055488</v>
      </c>
      <c r="F399">
        <v>1597830772</v>
      </c>
      <c r="G399">
        <v>0</v>
      </c>
      <c r="H399">
        <v>86.93</v>
      </c>
    </row>
    <row r="400" spans="1:8" ht="15">
      <c r="A400" t="s">
        <v>213</v>
      </c>
      <c r="B400">
        <v>41100000000</v>
      </c>
      <c r="C400">
        <v>135605365050</v>
      </c>
      <c r="D400">
        <v>176705365050</v>
      </c>
      <c r="E400">
        <v>71974025448</v>
      </c>
      <c r="F400">
        <v>104731339602</v>
      </c>
      <c r="G400">
        <v>0</v>
      </c>
      <c r="H400">
        <v>40.73</v>
      </c>
    </row>
    <row r="401" spans="1:8" ht="15">
      <c r="A401" t="s">
        <v>214</v>
      </c>
      <c r="B401">
        <v>41100000000</v>
      </c>
      <c r="C401">
        <v>135605365050</v>
      </c>
      <c r="D401">
        <v>176705365050</v>
      </c>
      <c r="E401">
        <v>71974025448</v>
      </c>
      <c r="F401">
        <v>104731339602</v>
      </c>
      <c r="G401">
        <v>0</v>
      </c>
      <c r="H401">
        <v>40.73</v>
      </c>
    </row>
    <row r="402" spans="1:8" ht="15">
      <c r="A402" t="s">
        <v>215</v>
      </c>
      <c r="B402">
        <v>0</v>
      </c>
      <c r="C402">
        <v>0</v>
      </c>
      <c r="D402">
        <v>0</v>
      </c>
      <c r="E402">
        <v>-213300</v>
      </c>
      <c r="F402">
        <v>213300</v>
      </c>
      <c r="G402">
        <v>0</v>
      </c>
      <c r="H402">
        <v>0</v>
      </c>
    </row>
    <row r="403" spans="1:8" ht="15">
      <c r="A403" t="s">
        <v>20</v>
      </c>
      <c r="B403">
        <v>0</v>
      </c>
      <c r="C403">
        <v>0</v>
      </c>
      <c r="D403">
        <v>0</v>
      </c>
      <c r="E403">
        <v>-213300</v>
      </c>
      <c r="F403">
        <v>213300</v>
      </c>
      <c r="G403">
        <v>0</v>
      </c>
      <c r="H403">
        <v>0</v>
      </c>
    </row>
    <row r="404" spans="1:8" ht="15">
      <c r="A404" t="s">
        <v>21</v>
      </c>
      <c r="B404">
        <v>0</v>
      </c>
      <c r="C404">
        <v>0</v>
      </c>
      <c r="D404">
        <v>0</v>
      </c>
      <c r="E404">
        <v>-213300</v>
      </c>
      <c r="F404">
        <v>213300</v>
      </c>
      <c r="G404">
        <v>0</v>
      </c>
      <c r="H404">
        <v>0</v>
      </c>
    </row>
    <row r="405" spans="1:8" ht="15">
      <c r="A405" t="s">
        <v>216</v>
      </c>
      <c r="B405">
        <v>716153006000</v>
      </c>
      <c r="C405">
        <v>7492825013</v>
      </c>
      <c r="D405">
        <v>723645831013</v>
      </c>
      <c r="E405">
        <v>395577271767</v>
      </c>
      <c r="F405">
        <v>328068559246</v>
      </c>
      <c r="G405">
        <v>3339633797</v>
      </c>
      <c r="H405">
        <v>54.66</v>
      </c>
    </row>
    <row r="406" spans="1:8" ht="15">
      <c r="A406" t="s">
        <v>198</v>
      </c>
      <c r="B406">
        <v>715873006000</v>
      </c>
      <c r="C406">
        <v>0</v>
      </c>
      <c r="D406">
        <v>715873006000</v>
      </c>
      <c r="E406">
        <v>395577271767</v>
      </c>
      <c r="F406">
        <v>320295734233</v>
      </c>
      <c r="G406">
        <v>3339633797</v>
      </c>
      <c r="H406">
        <v>55.26</v>
      </c>
    </row>
    <row r="407" spans="1:8" ht="15">
      <c r="A407" t="s">
        <v>217</v>
      </c>
      <c r="B407">
        <v>565337800000</v>
      </c>
      <c r="C407">
        <v>0</v>
      </c>
      <c r="D407">
        <v>565337800000</v>
      </c>
      <c r="E407">
        <v>308461393842</v>
      </c>
      <c r="F407">
        <v>256876406158</v>
      </c>
      <c r="G407">
        <v>0</v>
      </c>
      <c r="H407">
        <v>54.56</v>
      </c>
    </row>
    <row r="408" spans="1:8" ht="15">
      <c r="A408" t="s">
        <v>218</v>
      </c>
      <c r="B408">
        <v>565337800000</v>
      </c>
      <c r="C408">
        <v>0</v>
      </c>
      <c r="D408">
        <v>565337800000</v>
      </c>
      <c r="E408">
        <v>308461393842</v>
      </c>
      <c r="F408">
        <v>256876406158</v>
      </c>
      <c r="G408">
        <v>0</v>
      </c>
      <c r="H408">
        <v>54.56</v>
      </c>
    </row>
    <row r="409" spans="1:8" ht="15">
      <c r="A409" t="s">
        <v>219</v>
      </c>
      <c r="B409">
        <v>101853606000</v>
      </c>
      <c r="C409">
        <v>0</v>
      </c>
      <c r="D409">
        <v>101853606000</v>
      </c>
      <c r="E409">
        <v>60398807549</v>
      </c>
      <c r="F409">
        <v>41454798451</v>
      </c>
      <c r="G409">
        <v>0</v>
      </c>
      <c r="H409">
        <v>59.3</v>
      </c>
    </row>
    <row r="410" spans="1:8" ht="15">
      <c r="A410" t="s">
        <v>218</v>
      </c>
      <c r="B410">
        <v>101853606000</v>
      </c>
      <c r="C410">
        <v>0</v>
      </c>
      <c r="D410">
        <v>101853606000</v>
      </c>
      <c r="E410">
        <v>60398807549</v>
      </c>
      <c r="F410">
        <v>41454798451</v>
      </c>
      <c r="G410">
        <v>0</v>
      </c>
      <c r="H410">
        <v>59.3</v>
      </c>
    </row>
    <row r="411" spans="1:8" ht="15">
      <c r="A411" t="s">
        <v>220</v>
      </c>
      <c r="B411">
        <v>48681600000</v>
      </c>
      <c r="C411">
        <v>-48681600000</v>
      </c>
      <c r="D411">
        <v>0</v>
      </c>
      <c r="E411">
        <v>0</v>
      </c>
      <c r="F411">
        <v>0</v>
      </c>
      <c r="G411">
        <v>0</v>
      </c>
      <c r="H411">
        <v>0</v>
      </c>
    </row>
    <row r="412" spans="1:8" ht="15">
      <c r="A412" t="s">
        <v>221</v>
      </c>
      <c r="B412">
        <v>48681600000</v>
      </c>
      <c r="C412">
        <v>-48681600000</v>
      </c>
      <c r="D412">
        <v>0</v>
      </c>
      <c r="E412">
        <v>0</v>
      </c>
      <c r="F412">
        <v>0</v>
      </c>
      <c r="G412">
        <v>0</v>
      </c>
      <c r="H412">
        <v>0</v>
      </c>
    </row>
    <row r="413" spans="1:8" ht="15">
      <c r="A413" t="s">
        <v>222</v>
      </c>
      <c r="B413">
        <v>0</v>
      </c>
      <c r="C413">
        <v>48681600000</v>
      </c>
      <c r="D413">
        <v>48681600000</v>
      </c>
      <c r="E413">
        <v>26717070376</v>
      </c>
      <c r="F413">
        <v>21964529624</v>
      </c>
      <c r="G413">
        <v>3339633797</v>
      </c>
      <c r="H413">
        <v>54.88</v>
      </c>
    </row>
    <row r="414" spans="1:8" ht="15">
      <c r="A414" t="s">
        <v>221</v>
      </c>
      <c r="B414">
        <v>0</v>
      </c>
      <c r="C414">
        <v>48681600000</v>
      </c>
      <c r="D414">
        <v>48681600000</v>
      </c>
      <c r="E414">
        <v>26717070376</v>
      </c>
      <c r="F414">
        <v>21964529624</v>
      </c>
      <c r="G414">
        <v>3339633797</v>
      </c>
      <c r="H414">
        <v>54.88</v>
      </c>
    </row>
    <row r="415" spans="1:8" ht="15">
      <c r="A415" t="s">
        <v>223</v>
      </c>
      <c r="B415">
        <v>280000000</v>
      </c>
      <c r="C415">
        <v>0</v>
      </c>
      <c r="D415">
        <v>280000000</v>
      </c>
      <c r="E415">
        <v>0</v>
      </c>
      <c r="F415">
        <v>280000000</v>
      </c>
      <c r="G415">
        <v>0</v>
      </c>
      <c r="H415">
        <v>0</v>
      </c>
    </row>
    <row r="416" spans="1:8" ht="15">
      <c r="A416" t="s">
        <v>224</v>
      </c>
      <c r="B416">
        <v>280000000</v>
      </c>
      <c r="C416">
        <v>0</v>
      </c>
      <c r="D416">
        <v>280000000</v>
      </c>
      <c r="E416">
        <v>0</v>
      </c>
      <c r="F416">
        <v>280000000</v>
      </c>
      <c r="G416">
        <v>0</v>
      </c>
      <c r="H416">
        <v>0</v>
      </c>
    </row>
    <row r="417" spans="1:8" ht="15">
      <c r="A417" t="s">
        <v>225</v>
      </c>
      <c r="B417">
        <v>280000000</v>
      </c>
      <c r="C417">
        <v>0</v>
      </c>
      <c r="D417">
        <v>280000000</v>
      </c>
      <c r="E417">
        <v>0</v>
      </c>
      <c r="F417">
        <v>280000000</v>
      </c>
      <c r="G417">
        <v>0</v>
      </c>
      <c r="H417">
        <v>0</v>
      </c>
    </row>
    <row r="418" spans="1:8" ht="15">
      <c r="A418" t="s">
        <v>226</v>
      </c>
      <c r="B418">
        <v>0</v>
      </c>
      <c r="C418">
        <v>7295985083</v>
      </c>
      <c r="D418">
        <v>7295985083</v>
      </c>
      <c r="E418">
        <v>0</v>
      </c>
      <c r="F418">
        <v>7295985083</v>
      </c>
      <c r="G418">
        <v>0</v>
      </c>
      <c r="H418">
        <v>0</v>
      </c>
    </row>
    <row r="419" spans="1:8" ht="15">
      <c r="A419" t="s">
        <v>227</v>
      </c>
      <c r="B419">
        <v>0</v>
      </c>
      <c r="C419">
        <v>7295985083</v>
      </c>
      <c r="D419">
        <v>7295985083</v>
      </c>
      <c r="E419">
        <v>0</v>
      </c>
      <c r="F419">
        <v>7295985083</v>
      </c>
      <c r="G419">
        <v>0</v>
      </c>
      <c r="H419">
        <v>0</v>
      </c>
    </row>
    <row r="420" spans="1:8" ht="15">
      <c r="A420" t="s">
        <v>228</v>
      </c>
      <c r="B420">
        <v>0</v>
      </c>
      <c r="C420">
        <v>7295985083</v>
      </c>
      <c r="D420">
        <v>7295985083</v>
      </c>
      <c r="E420">
        <v>0</v>
      </c>
      <c r="F420">
        <v>7295985083</v>
      </c>
      <c r="G420">
        <v>0</v>
      </c>
      <c r="H420">
        <v>0</v>
      </c>
    </row>
    <row r="421" spans="1:8" ht="15">
      <c r="A421" t="s">
        <v>229</v>
      </c>
      <c r="B421">
        <v>0</v>
      </c>
      <c r="C421">
        <v>196839930</v>
      </c>
      <c r="D421">
        <v>196839930</v>
      </c>
      <c r="E421">
        <v>0</v>
      </c>
      <c r="F421">
        <v>196839930</v>
      </c>
      <c r="G421">
        <v>0</v>
      </c>
      <c r="H421">
        <v>0</v>
      </c>
    </row>
    <row r="422" spans="1:8" ht="15">
      <c r="A422" t="s">
        <v>230</v>
      </c>
      <c r="B422">
        <v>0</v>
      </c>
      <c r="C422">
        <v>196839930</v>
      </c>
      <c r="D422">
        <v>196839930</v>
      </c>
      <c r="E422">
        <v>0</v>
      </c>
      <c r="F422">
        <v>196839930</v>
      </c>
      <c r="G422">
        <v>0</v>
      </c>
      <c r="H422">
        <v>0</v>
      </c>
    </row>
    <row r="423" spans="1:8" ht="15">
      <c r="A423" t="s">
        <v>228</v>
      </c>
      <c r="B423">
        <v>0</v>
      </c>
      <c r="C423">
        <v>196839930</v>
      </c>
      <c r="D423">
        <v>196839930</v>
      </c>
      <c r="E423">
        <v>0</v>
      </c>
      <c r="F423">
        <v>196839930</v>
      </c>
      <c r="G423">
        <v>0</v>
      </c>
      <c r="H423">
        <v>0</v>
      </c>
    </row>
    <row r="424" spans="1:8" ht="15">
      <c r="A424" t="s">
        <v>231</v>
      </c>
      <c r="B424">
        <v>17219722000</v>
      </c>
      <c r="C424">
        <v>4429094798</v>
      </c>
      <c r="D424">
        <v>21648816798</v>
      </c>
      <c r="E424">
        <v>14325644858</v>
      </c>
      <c r="F424">
        <v>7323171940</v>
      </c>
      <c r="G424">
        <v>0</v>
      </c>
      <c r="H424">
        <v>66.17</v>
      </c>
    </row>
    <row r="425" spans="1:8" ht="15">
      <c r="A425" t="s">
        <v>232</v>
      </c>
      <c r="B425">
        <v>0</v>
      </c>
      <c r="C425">
        <v>583324882</v>
      </c>
      <c r="D425">
        <v>583324882</v>
      </c>
      <c r="E425">
        <v>385454229</v>
      </c>
      <c r="F425">
        <v>197870653</v>
      </c>
      <c r="G425">
        <v>0</v>
      </c>
      <c r="H425">
        <v>66.08</v>
      </c>
    </row>
    <row r="426" spans="1:8" ht="15">
      <c r="A426" t="s">
        <v>233</v>
      </c>
      <c r="B426">
        <v>0</v>
      </c>
      <c r="C426">
        <v>0</v>
      </c>
      <c r="D426">
        <v>0</v>
      </c>
      <c r="E426">
        <v>30562500</v>
      </c>
      <c r="F426">
        <v>-30562500</v>
      </c>
      <c r="G426">
        <v>0</v>
      </c>
      <c r="H426">
        <v>0</v>
      </c>
    </row>
    <row r="427" spans="1:8" ht="15">
      <c r="A427" t="s">
        <v>234</v>
      </c>
      <c r="B427">
        <v>0</v>
      </c>
      <c r="C427">
        <v>0</v>
      </c>
      <c r="D427">
        <v>0</v>
      </c>
      <c r="E427">
        <v>30562500</v>
      </c>
      <c r="F427">
        <v>-30562500</v>
      </c>
      <c r="G427">
        <v>0</v>
      </c>
      <c r="H427">
        <v>0</v>
      </c>
    </row>
    <row r="428" spans="1:8" ht="15">
      <c r="A428" t="s">
        <v>235</v>
      </c>
      <c r="B428">
        <v>0</v>
      </c>
      <c r="C428">
        <v>583324882</v>
      </c>
      <c r="D428">
        <v>583324882</v>
      </c>
      <c r="E428">
        <v>354891729</v>
      </c>
      <c r="F428">
        <v>228433153</v>
      </c>
      <c r="G428">
        <v>0</v>
      </c>
      <c r="H428">
        <v>60.84</v>
      </c>
    </row>
    <row r="429" spans="1:8" ht="15">
      <c r="A429" t="s">
        <v>234</v>
      </c>
      <c r="B429">
        <v>0</v>
      </c>
      <c r="C429">
        <v>583324882</v>
      </c>
      <c r="D429">
        <v>583324882</v>
      </c>
      <c r="E429">
        <v>354891729</v>
      </c>
      <c r="F429">
        <v>228433153</v>
      </c>
      <c r="G429">
        <v>0</v>
      </c>
      <c r="H429">
        <v>60.84</v>
      </c>
    </row>
    <row r="430" spans="1:8" ht="15">
      <c r="A430" t="s">
        <v>236</v>
      </c>
      <c r="B430">
        <v>576807000</v>
      </c>
      <c r="C430">
        <v>44175</v>
      </c>
      <c r="D430">
        <v>576851175</v>
      </c>
      <c r="E430">
        <v>576851175</v>
      </c>
      <c r="F430">
        <v>0</v>
      </c>
      <c r="G430">
        <v>0</v>
      </c>
      <c r="H430">
        <v>100</v>
      </c>
    </row>
    <row r="431" spans="1:8" ht="15">
      <c r="A431" t="s">
        <v>237</v>
      </c>
      <c r="B431">
        <v>576807000</v>
      </c>
      <c r="C431">
        <v>44175</v>
      </c>
      <c r="D431">
        <v>576851175</v>
      </c>
      <c r="E431">
        <v>576851175</v>
      </c>
      <c r="F431">
        <v>0</v>
      </c>
      <c r="G431">
        <v>0</v>
      </c>
      <c r="H431">
        <v>100</v>
      </c>
    </row>
    <row r="432" spans="1:8" ht="15">
      <c r="A432" t="s">
        <v>238</v>
      </c>
      <c r="B432">
        <v>576807000</v>
      </c>
      <c r="C432">
        <v>0</v>
      </c>
      <c r="D432">
        <v>576807000</v>
      </c>
      <c r="E432">
        <v>576807000</v>
      </c>
      <c r="F432">
        <v>0</v>
      </c>
      <c r="G432">
        <v>0</v>
      </c>
      <c r="H432">
        <v>100</v>
      </c>
    </row>
    <row r="433" spans="1:8" ht="15">
      <c r="A433" t="s">
        <v>239</v>
      </c>
      <c r="B433">
        <v>0</v>
      </c>
      <c r="C433">
        <v>44175</v>
      </c>
      <c r="D433">
        <v>44175</v>
      </c>
      <c r="E433">
        <v>44175</v>
      </c>
      <c r="F433">
        <v>0</v>
      </c>
      <c r="G433">
        <v>0</v>
      </c>
      <c r="H433">
        <v>100</v>
      </c>
    </row>
    <row r="434" spans="1:8" ht="15">
      <c r="A434" t="s">
        <v>240</v>
      </c>
      <c r="B434">
        <v>16247035000</v>
      </c>
      <c r="C434">
        <v>399709556</v>
      </c>
      <c r="D434">
        <v>16646744556</v>
      </c>
      <c r="E434">
        <v>9521443269</v>
      </c>
      <c r="F434">
        <v>7125301287</v>
      </c>
      <c r="G434">
        <v>0</v>
      </c>
      <c r="H434">
        <v>57.2</v>
      </c>
    </row>
    <row r="435" spans="1:8" ht="15">
      <c r="A435" t="s">
        <v>241</v>
      </c>
      <c r="B435">
        <v>16247035000</v>
      </c>
      <c r="C435">
        <v>399709556</v>
      </c>
      <c r="D435">
        <v>16646744556</v>
      </c>
      <c r="E435">
        <v>9521443269</v>
      </c>
      <c r="F435">
        <v>7125301287</v>
      </c>
      <c r="G435">
        <v>0</v>
      </c>
      <c r="H435">
        <v>57.2</v>
      </c>
    </row>
    <row r="436" spans="1:8" ht="15">
      <c r="A436" t="s">
        <v>242</v>
      </c>
      <c r="B436">
        <v>16247035000</v>
      </c>
      <c r="C436">
        <v>399709556</v>
      </c>
      <c r="D436">
        <v>16646744556</v>
      </c>
      <c r="E436">
        <v>9521443269</v>
      </c>
      <c r="F436">
        <v>7125301287</v>
      </c>
      <c r="G436">
        <v>0</v>
      </c>
      <c r="H436">
        <v>57.2</v>
      </c>
    </row>
    <row r="437" spans="1:8" ht="15">
      <c r="A437" t="s">
        <v>243</v>
      </c>
      <c r="B437">
        <v>395880000</v>
      </c>
      <c r="C437">
        <v>3446016185</v>
      </c>
      <c r="D437">
        <v>3841896185</v>
      </c>
      <c r="E437">
        <v>3841896185</v>
      </c>
      <c r="F437">
        <v>0</v>
      </c>
      <c r="G437">
        <v>0</v>
      </c>
      <c r="H437">
        <v>100</v>
      </c>
    </row>
    <row r="438" spans="1:8" ht="15">
      <c r="A438" t="s">
        <v>244</v>
      </c>
      <c r="B438">
        <v>395880000</v>
      </c>
      <c r="C438">
        <v>3446016185</v>
      </c>
      <c r="D438">
        <v>3841896185</v>
      </c>
      <c r="E438">
        <v>3841896185</v>
      </c>
      <c r="F438">
        <v>0</v>
      </c>
      <c r="G438">
        <v>0</v>
      </c>
      <c r="H438">
        <v>100</v>
      </c>
    </row>
    <row r="439" spans="1:8" ht="15">
      <c r="A439" t="s">
        <v>238</v>
      </c>
      <c r="B439">
        <v>395880000</v>
      </c>
      <c r="C439">
        <v>0</v>
      </c>
      <c r="D439">
        <v>395880000</v>
      </c>
      <c r="E439">
        <v>395880000</v>
      </c>
      <c r="F439">
        <v>0</v>
      </c>
      <c r="G439">
        <v>0</v>
      </c>
      <c r="H439">
        <v>100</v>
      </c>
    </row>
    <row r="440" spans="1:8" ht="15">
      <c r="A440" t="s">
        <v>245</v>
      </c>
      <c r="B440">
        <v>0</v>
      </c>
      <c r="C440">
        <v>3446016185</v>
      </c>
      <c r="D440">
        <v>3446016185</v>
      </c>
      <c r="E440">
        <v>3446016185</v>
      </c>
      <c r="F440">
        <v>0</v>
      </c>
      <c r="G440">
        <v>0</v>
      </c>
      <c r="H440">
        <v>100</v>
      </c>
    </row>
    <row r="441" spans="1:8" ht="15">
      <c r="A441" t="s">
        <v>246</v>
      </c>
      <c r="B441">
        <v>55330411500</v>
      </c>
      <c r="C441">
        <v>100631440631</v>
      </c>
      <c r="D441">
        <v>155961852131</v>
      </c>
      <c r="E441">
        <v>97901441217</v>
      </c>
      <c r="F441">
        <v>58060410914</v>
      </c>
      <c r="G441">
        <v>0</v>
      </c>
      <c r="H441">
        <v>62.77</v>
      </c>
    </row>
    <row r="442" spans="1:8" ht="15">
      <c r="A442" t="s">
        <v>236</v>
      </c>
      <c r="B442">
        <v>0</v>
      </c>
      <c r="C442">
        <v>751684250</v>
      </c>
      <c r="D442">
        <v>751684250</v>
      </c>
      <c r="E442">
        <v>751684250</v>
      </c>
      <c r="F442">
        <v>0</v>
      </c>
      <c r="G442">
        <v>0</v>
      </c>
      <c r="H442">
        <v>100</v>
      </c>
    </row>
    <row r="443" spans="1:8" ht="15">
      <c r="A443" t="s">
        <v>237</v>
      </c>
      <c r="B443">
        <v>0</v>
      </c>
      <c r="C443">
        <v>751684250</v>
      </c>
      <c r="D443">
        <v>751684250</v>
      </c>
      <c r="E443">
        <v>751684250</v>
      </c>
      <c r="F443">
        <v>0</v>
      </c>
      <c r="G443">
        <v>0</v>
      </c>
      <c r="H443">
        <v>100</v>
      </c>
    </row>
    <row r="444" spans="1:8" ht="15">
      <c r="A444" t="s">
        <v>247</v>
      </c>
      <c r="B444">
        <v>0</v>
      </c>
      <c r="C444">
        <v>751684250</v>
      </c>
      <c r="D444">
        <v>751684250</v>
      </c>
      <c r="E444">
        <v>751684250</v>
      </c>
      <c r="F444">
        <v>0</v>
      </c>
      <c r="G444">
        <v>0</v>
      </c>
      <c r="H444">
        <v>100</v>
      </c>
    </row>
    <row r="445" spans="1:8" ht="15">
      <c r="A445" t="s">
        <v>248</v>
      </c>
      <c r="B445">
        <v>0</v>
      </c>
      <c r="C445">
        <v>1769212200</v>
      </c>
      <c r="D445">
        <v>1769212200</v>
      </c>
      <c r="E445">
        <v>1769212200</v>
      </c>
      <c r="F445">
        <v>0</v>
      </c>
      <c r="G445">
        <v>0</v>
      </c>
      <c r="H445">
        <v>100</v>
      </c>
    </row>
    <row r="446" spans="1:8" ht="15">
      <c r="A446" t="s">
        <v>249</v>
      </c>
      <c r="B446">
        <v>0</v>
      </c>
      <c r="C446">
        <v>1769212200</v>
      </c>
      <c r="D446">
        <v>1769212200</v>
      </c>
      <c r="E446">
        <v>1769212200</v>
      </c>
      <c r="F446">
        <v>0</v>
      </c>
      <c r="G446">
        <v>0</v>
      </c>
      <c r="H446">
        <v>100</v>
      </c>
    </row>
    <row r="447" spans="1:8" ht="15">
      <c r="A447" t="s">
        <v>247</v>
      </c>
      <c r="B447">
        <v>0</v>
      </c>
      <c r="C447">
        <v>1769212200</v>
      </c>
      <c r="D447">
        <v>1769212200</v>
      </c>
      <c r="E447">
        <v>1769212200</v>
      </c>
      <c r="F447">
        <v>0</v>
      </c>
      <c r="G447">
        <v>0</v>
      </c>
      <c r="H447">
        <v>100</v>
      </c>
    </row>
    <row r="448" spans="1:8" ht="15">
      <c r="A448" t="s">
        <v>250</v>
      </c>
      <c r="B448">
        <v>0</v>
      </c>
      <c r="C448">
        <v>30000000000</v>
      </c>
      <c r="D448">
        <v>30000000000</v>
      </c>
      <c r="E448">
        <v>30000000000</v>
      </c>
      <c r="F448">
        <v>0</v>
      </c>
      <c r="G448">
        <v>0</v>
      </c>
      <c r="H448">
        <v>100</v>
      </c>
    </row>
    <row r="449" spans="1:8" ht="15">
      <c r="A449" t="s">
        <v>251</v>
      </c>
      <c r="B449">
        <v>0</v>
      </c>
      <c r="C449">
        <v>30000000000</v>
      </c>
      <c r="D449">
        <v>30000000000</v>
      </c>
      <c r="E449">
        <v>30000000000</v>
      </c>
      <c r="F449">
        <v>0</v>
      </c>
      <c r="G449">
        <v>0</v>
      </c>
      <c r="H449">
        <v>100</v>
      </c>
    </row>
    <row r="450" spans="1:8" ht="15">
      <c r="A450" t="s">
        <v>252</v>
      </c>
      <c r="B450">
        <v>0</v>
      </c>
      <c r="C450">
        <v>30000000000</v>
      </c>
      <c r="D450">
        <v>30000000000</v>
      </c>
      <c r="E450">
        <v>30000000000</v>
      </c>
      <c r="F450">
        <v>0</v>
      </c>
      <c r="G450">
        <v>0</v>
      </c>
      <c r="H450">
        <v>100</v>
      </c>
    </row>
    <row r="451" spans="1:8" ht="15">
      <c r="A451" t="s">
        <v>163</v>
      </c>
      <c r="B451">
        <v>0</v>
      </c>
      <c r="C451">
        <v>870922250</v>
      </c>
      <c r="D451">
        <v>870922250</v>
      </c>
      <c r="E451">
        <v>153232286</v>
      </c>
      <c r="F451">
        <v>717689964</v>
      </c>
      <c r="G451">
        <v>0</v>
      </c>
      <c r="H451">
        <v>17.59</v>
      </c>
    </row>
    <row r="452" spans="1:8" ht="15">
      <c r="A452" t="s">
        <v>253</v>
      </c>
      <c r="B452">
        <v>0</v>
      </c>
      <c r="C452">
        <v>870922250</v>
      </c>
      <c r="D452">
        <v>870922250</v>
      </c>
      <c r="E452">
        <v>153232286</v>
      </c>
      <c r="F452">
        <v>717689964</v>
      </c>
      <c r="G452">
        <v>0</v>
      </c>
      <c r="H452">
        <v>17.59</v>
      </c>
    </row>
    <row r="453" spans="1:8" ht="15">
      <c r="A453" t="s">
        <v>254</v>
      </c>
      <c r="B453">
        <v>0</v>
      </c>
      <c r="C453">
        <v>870922250</v>
      </c>
      <c r="D453">
        <v>870922250</v>
      </c>
      <c r="E453">
        <v>153232286</v>
      </c>
      <c r="F453">
        <v>717689964</v>
      </c>
      <c r="G453">
        <v>0</v>
      </c>
      <c r="H453">
        <v>17.59</v>
      </c>
    </row>
    <row r="454" spans="1:8" ht="15">
      <c r="A454" t="s">
        <v>165</v>
      </c>
      <c r="B454">
        <v>0</v>
      </c>
      <c r="C454">
        <v>25413978500</v>
      </c>
      <c r="D454">
        <v>25413978500</v>
      </c>
      <c r="E454">
        <v>8694220202</v>
      </c>
      <c r="F454">
        <v>16719758298</v>
      </c>
      <c r="G454">
        <v>0</v>
      </c>
      <c r="H454">
        <v>34.21</v>
      </c>
    </row>
    <row r="455" spans="1:8" ht="15">
      <c r="A455" t="s">
        <v>255</v>
      </c>
      <c r="B455">
        <v>0</v>
      </c>
      <c r="C455">
        <v>25413978500</v>
      </c>
      <c r="D455">
        <v>25413978500</v>
      </c>
      <c r="E455">
        <v>8694220202</v>
      </c>
      <c r="F455">
        <v>16719758298</v>
      </c>
      <c r="G455">
        <v>0</v>
      </c>
      <c r="H455">
        <v>34.21</v>
      </c>
    </row>
    <row r="456" spans="1:8" ht="15">
      <c r="A456" t="s">
        <v>256</v>
      </c>
      <c r="B456">
        <v>0</v>
      </c>
      <c r="C456">
        <v>25413978500</v>
      </c>
      <c r="D456">
        <v>25413978500</v>
      </c>
      <c r="E456">
        <v>8694220202</v>
      </c>
      <c r="F456">
        <v>16719758298</v>
      </c>
      <c r="G456">
        <v>0</v>
      </c>
      <c r="H456">
        <v>34.21</v>
      </c>
    </row>
    <row r="457" spans="1:8" ht="15">
      <c r="A457" t="s">
        <v>257</v>
      </c>
      <c r="B457">
        <v>12372541500</v>
      </c>
      <c r="C457">
        <v>-247450830</v>
      </c>
      <c r="D457">
        <v>12125090670</v>
      </c>
      <c r="E457">
        <v>5644858800</v>
      </c>
      <c r="F457">
        <v>6480231870</v>
      </c>
      <c r="G457">
        <v>0</v>
      </c>
      <c r="H457">
        <v>46.56</v>
      </c>
    </row>
    <row r="458" spans="1:8" ht="15">
      <c r="A458" t="s">
        <v>258</v>
      </c>
      <c r="B458">
        <v>12372541500</v>
      </c>
      <c r="C458">
        <v>-247450830</v>
      </c>
      <c r="D458">
        <v>12125090670</v>
      </c>
      <c r="E458">
        <v>5644858800</v>
      </c>
      <c r="F458">
        <v>6480231870</v>
      </c>
      <c r="G458">
        <v>0</v>
      </c>
      <c r="H458">
        <v>46.56</v>
      </c>
    </row>
    <row r="459" spans="1:8" ht="15">
      <c r="A459" t="s">
        <v>259</v>
      </c>
      <c r="B459">
        <v>12372541500</v>
      </c>
      <c r="C459">
        <v>-247450830</v>
      </c>
      <c r="D459">
        <v>12125090670</v>
      </c>
      <c r="E459">
        <v>5644858800</v>
      </c>
      <c r="F459">
        <v>6480231870</v>
      </c>
      <c r="G459">
        <v>0</v>
      </c>
      <c r="H459">
        <v>46.56</v>
      </c>
    </row>
    <row r="460" spans="1:8" ht="15">
      <c r="A460" t="s">
        <v>260</v>
      </c>
      <c r="B460">
        <v>0</v>
      </c>
      <c r="C460">
        <v>247450830</v>
      </c>
      <c r="D460">
        <v>247450830</v>
      </c>
      <c r="E460">
        <v>146097094</v>
      </c>
      <c r="F460">
        <v>101353736</v>
      </c>
      <c r="G460">
        <v>0</v>
      </c>
      <c r="H460">
        <v>59.04</v>
      </c>
    </row>
    <row r="461" spans="1:8" ht="15">
      <c r="A461" t="s">
        <v>261</v>
      </c>
      <c r="B461">
        <v>0</v>
      </c>
      <c r="C461">
        <v>247450830</v>
      </c>
      <c r="D461">
        <v>247450830</v>
      </c>
      <c r="E461">
        <v>146097094</v>
      </c>
      <c r="F461">
        <v>101353736</v>
      </c>
      <c r="G461">
        <v>0</v>
      </c>
      <c r="H461">
        <v>59.04</v>
      </c>
    </row>
    <row r="462" spans="1:8" ht="15">
      <c r="A462" t="s">
        <v>262</v>
      </c>
      <c r="B462">
        <v>0</v>
      </c>
      <c r="C462">
        <v>247450830</v>
      </c>
      <c r="D462">
        <v>247450830</v>
      </c>
      <c r="E462">
        <v>146097094</v>
      </c>
      <c r="F462">
        <v>101353736</v>
      </c>
      <c r="G462">
        <v>0</v>
      </c>
      <c r="H462">
        <v>59.04</v>
      </c>
    </row>
    <row r="463" spans="1:8" ht="15">
      <c r="A463" t="s">
        <v>263</v>
      </c>
      <c r="B463">
        <v>2609541750</v>
      </c>
      <c r="C463">
        <v>-1750000000</v>
      </c>
      <c r="D463">
        <v>859541750</v>
      </c>
      <c r="E463">
        <v>496960869</v>
      </c>
      <c r="F463">
        <v>362580881</v>
      </c>
      <c r="G463">
        <v>0</v>
      </c>
      <c r="H463">
        <v>57.82</v>
      </c>
    </row>
    <row r="464" spans="1:8" ht="15">
      <c r="A464" t="s">
        <v>264</v>
      </c>
      <c r="B464">
        <v>2609541750</v>
      </c>
      <c r="C464">
        <v>-1750000000</v>
      </c>
      <c r="D464">
        <v>859541750</v>
      </c>
      <c r="E464">
        <v>496960869</v>
      </c>
      <c r="F464">
        <v>362580881</v>
      </c>
      <c r="G464">
        <v>0</v>
      </c>
      <c r="H464">
        <v>57.82</v>
      </c>
    </row>
    <row r="465" spans="1:8" ht="15">
      <c r="A465" t="s">
        <v>265</v>
      </c>
      <c r="B465">
        <v>2609541750</v>
      </c>
      <c r="C465">
        <v>-1750000000</v>
      </c>
      <c r="D465">
        <v>859541750</v>
      </c>
      <c r="E465">
        <v>496960869</v>
      </c>
      <c r="F465">
        <v>362580881</v>
      </c>
      <c r="G465">
        <v>0</v>
      </c>
      <c r="H465">
        <v>57.82</v>
      </c>
    </row>
    <row r="466" spans="1:8" ht="15">
      <c r="A466" t="s">
        <v>266</v>
      </c>
      <c r="B466">
        <v>4095510250</v>
      </c>
      <c r="C466">
        <v>0</v>
      </c>
      <c r="D466">
        <v>4095510250</v>
      </c>
      <c r="E466">
        <v>2554445817</v>
      </c>
      <c r="F466">
        <v>1541064433</v>
      </c>
      <c r="G466">
        <v>0</v>
      </c>
      <c r="H466">
        <v>62.37</v>
      </c>
    </row>
    <row r="467" spans="1:8" ht="15">
      <c r="A467" t="s">
        <v>267</v>
      </c>
      <c r="B467">
        <v>4095510250</v>
      </c>
      <c r="C467">
        <v>0</v>
      </c>
      <c r="D467">
        <v>4095510250</v>
      </c>
      <c r="E467">
        <v>2554445817</v>
      </c>
      <c r="F467">
        <v>1541064433</v>
      </c>
      <c r="G467">
        <v>0</v>
      </c>
      <c r="H467">
        <v>62.37</v>
      </c>
    </row>
    <row r="468" spans="1:8" ht="15">
      <c r="A468" t="s">
        <v>268</v>
      </c>
      <c r="B468">
        <v>4095510250</v>
      </c>
      <c r="C468">
        <v>0</v>
      </c>
      <c r="D468">
        <v>4095510250</v>
      </c>
      <c r="E468">
        <v>2554445817</v>
      </c>
      <c r="F468">
        <v>1541064433</v>
      </c>
      <c r="G468">
        <v>0</v>
      </c>
      <c r="H468">
        <v>62.37</v>
      </c>
    </row>
    <row r="469" spans="1:8" ht="15">
      <c r="A469" t="s">
        <v>269</v>
      </c>
      <c r="B469">
        <v>0</v>
      </c>
      <c r="C469">
        <v>1750000000</v>
      </c>
      <c r="D469">
        <v>1750000000</v>
      </c>
      <c r="E469">
        <v>1233822610</v>
      </c>
      <c r="F469">
        <v>516177390</v>
      </c>
      <c r="G469">
        <v>0</v>
      </c>
      <c r="H469">
        <v>70.5</v>
      </c>
    </row>
    <row r="470" spans="1:8" ht="15">
      <c r="A470" t="s">
        <v>270</v>
      </c>
      <c r="B470">
        <v>0</v>
      </c>
      <c r="C470">
        <v>1750000000</v>
      </c>
      <c r="D470">
        <v>1750000000</v>
      </c>
      <c r="E470">
        <v>1233822610</v>
      </c>
      <c r="F470">
        <v>516177390</v>
      </c>
      <c r="G470">
        <v>0</v>
      </c>
      <c r="H470">
        <v>70.5</v>
      </c>
    </row>
    <row r="471" spans="1:8" ht="15">
      <c r="A471" t="s">
        <v>265</v>
      </c>
      <c r="B471">
        <v>0</v>
      </c>
      <c r="C471">
        <v>1750000000</v>
      </c>
      <c r="D471">
        <v>1750000000</v>
      </c>
      <c r="E471">
        <v>1233822610</v>
      </c>
      <c r="F471">
        <v>516177390</v>
      </c>
      <c r="G471">
        <v>0</v>
      </c>
      <c r="H471">
        <v>70.5</v>
      </c>
    </row>
    <row r="472" spans="1:8" ht="15">
      <c r="A472" t="s">
        <v>271</v>
      </c>
      <c r="B472">
        <v>14407873000</v>
      </c>
      <c r="C472">
        <v>-62824601</v>
      </c>
      <c r="D472">
        <v>14345048399</v>
      </c>
      <c r="E472">
        <v>8594137427</v>
      </c>
      <c r="F472">
        <v>5750910972</v>
      </c>
      <c r="G472">
        <v>0</v>
      </c>
      <c r="H472">
        <v>59.91</v>
      </c>
    </row>
    <row r="473" spans="1:8" ht="15">
      <c r="A473" t="s">
        <v>272</v>
      </c>
      <c r="B473">
        <v>14407873000</v>
      </c>
      <c r="C473">
        <v>-62824601</v>
      </c>
      <c r="D473">
        <v>14345048399</v>
      </c>
      <c r="E473">
        <v>8594137427</v>
      </c>
      <c r="F473">
        <v>5750910972</v>
      </c>
      <c r="G473">
        <v>0</v>
      </c>
      <c r="H473">
        <v>59.91</v>
      </c>
    </row>
    <row r="474" spans="1:8" ht="15">
      <c r="A474" t="s">
        <v>273</v>
      </c>
      <c r="B474">
        <v>14407873000</v>
      </c>
      <c r="C474">
        <v>-62824601</v>
      </c>
      <c r="D474">
        <v>14345048399</v>
      </c>
      <c r="E474">
        <v>8594137427</v>
      </c>
      <c r="F474">
        <v>5750910972</v>
      </c>
      <c r="G474">
        <v>0</v>
      </c>
      <c r="H474">
        <v>59.91</v>
      </c>
    </row>
    <row r="475" spans="1:8" ht="15">
      <c r="A475" t="s">
        <v>274</v>
      </c>
      <c r="B475">
        <v>0</v>
      </c>
      <c r="C475">
        <v>1452971584</v>
      </c>
      <c r="D475">
        <v>1452971584</v>
      </c>
      <c r="E475">
        <v>1452971584</v>
      </c>
      <c r="F475">
        <v>0</v>
      </c>
      <c r="G475">
        <v>0</v>
      </c>
      <c r="H475">
        <v>100</v>
      </c>
    </row>
    <row r="476" spans="1:8" ht="15">
      <c r="A476" t="s">
        <v>275</v>
      </c>
      <c r="B476">
        <v>0</v>
      </c>
      <c r="C476">
        <v>1452971584</v>
      </c>
      <c r="D476">
        <v>1452971584</v>
      </c>
      <c r="E476">
        <v>1452971584</v>
      </c>
      <c r="F476">
        <v>0</v>
      </c>
      <c r="G476">
        <v>0</v>
      </c>
      <c r="H476">
        <v>100</v>
      </c>
    </row>
    <row r="477" spans="1:8" ht="15">
      <c r="A477" t="s">
        <v>276</v>
      </c>
      <c r="B477">
        <v>0</v>
      </c>
      <c r="C477">
        <v>1452971584</v>
      </c>
      <c r="D477">
        <v>1452971584</v>
      </c>
      <c r="E477">
        <v>1452971584</v>
      </c>
      <c r="F477">
        <v>0</v>
      </c>
      <c r="G477">
        <v>0</v>
      </c>
      <c r="H477">
        <v>100</v>
      </c>
    </row>
    <row r="478" spans="1:8" ht="15">
      <c r="A478" t="s">
        <v>277</v>
      </c>
      <c r="B478">
        <v>21844945000</v>
      </c>
      <c r="C478">
        <v>-860367857</v>
      </c>
      <c r="D478">
        <v>20984577143</v>
      </c>
      <c r="E478">
        <v>20984577143</v>
      </c>
      <c r="F478">
        <v>0</v>
      </c>
      <c r="G478">
        <v>0</v>
      </c>
      <c r="H478">
        <v>100</v>
      </c>
    </row>
    <row r="479" spans="1:8" ht="15">
      <c r="A479" t="s">
        <v>278</v>
      </c>
      <c r="B479">
        <v>21844945000</v>
      </c>
      <c r="C479">
        <v>-860367857</v>
      </c>
      <c r="D479">
        <v>20984577143</v>
      </c>
      <c r="E479">
        <v>20984577143</v>
      </c>
      <c r="F479">
        <v>0</v>
      </c>
      <c r="G479">
        <v>0</v>
      </c>
      <c r="H479">
        <v>100</v>
      </c>
    </row>
    <row r="480" spans="1:8" ht="15">
      <c r="A480" t="s">
        <v>279</v>
      </c>
      <c r="B480">
        <v>21844945000</v>
      </c>
      <c r="C480">
        <v>-860367857</v>
      </c>
      <c r="D480">
        <v>20984577143</v>
      </c>
      <c r="E480">
        <v>20984577143</v>
      </c>
      <c r="F480">
        <v>0</v>
      </c>
      <c r="G480">
        <v>0</v>
      </c>
      <c r="H480">
        <v>100</v>
      </c>
    </row>
    <row r="481" spans="1:8" ht="15">
      <c r="A481" t="s">
        <v>280</v>
      </c>
      <c r="B481">
        <v>0</v>
      </c>
      <c r="C481">
        <v>5075880855</v>
      </c>
      <c r="D481">
        <v>5075880855</v>
      </c>
      <c r="E481">
        <v>5075880855</v>
      </c>
      <c r="F481">
        <v>0</v>
      </c>
      <c r="G481">
        <v>0</v>
      </c>
      <c r="H481">
        <v>100</v>
      </c>
    </row>
    <row r="482" spans="1:8" ht="15">
      <c r="A482" t="s">
        <v>281</v>
      </c>
      <c r="B482">
        <v>0</v>
      </c>
      <c r="C482">
        <v>5075880855</v>
      </c>
      <c r="D482">
        <v>5075880855</v>
      </c>
      <c r="E482">
        <v>5075880855</v>
      </c>
      <c r="F482">
        <v>0</v>
      </c>
      <c r="G482">
        <v>0</v>
      </c>
      <c r="H482">
        <v>100</v>
      </c>
    </row>
    <row r="483" spans="1:8" ht="15">
      <c r="A483" t="s">
        <v>276</v>
      </c>
      <c r="B483">
        <v>0</v>
      </c>
      <c r="C483">
        <v>5075880855</v>
      </c>
      <c r="D483">
        <v>5075880855</v>
      </c>
      <c r="E483">
        <v>5075880855</v>
      </c>
      <c r="F483">
        <v>0</v>
      </c>
      <c r="G483">
        <v>0</v>
      </c>
      <c r="H483">
        <v>100</v>
      </c>
    </row>
    <row r="484" spans="1:8" ht="15">
      <c r="A484" t="s">
        <v>170</v>
      </c>
      <c r="B484">
        <v>0</v>
      </c>
      <c r="C484">
        <v>23288720450</v>
      </c>
      <c r="D484">
        <v>23288720450</v>
      </c>
      <c r="E484">
        <v>7055132006</v>
      </c>
      <c r="F484">
        <v>16233588444</v>
      </c>
      <c r="G484">
        <v>0</v>
      </c>
      <c r="H484">
        <v>30.29</v>
      </c>
    </row>
    <row r="485" spans="1:8" ht="15">
      <c r="A485" t="s">
        <v>282</v>
      </c>
      <c r="B485">
        <v>0</v>
      </c>
      <c r="C485">
        <v>23288720450</v>
      </c>
      <c r="D485">
        <v>23288720450</v>
      </c>
      <c r="E485">
        <v>7055132006</v>
      </c>
      <c r="F485">
        <v>16233588444</v>
      </c>
      <c r="G485">
        <v>0</v>
      </c>
      <c r="H485">
        <v>30.29</v>
      </c>
    </row>
    <row r="486" spans="1:8" ht="15">
      <c r="A486" t="s">
        <v>283</v>
      </c>
      <c r="B486">
        <v>0</v>
      </c>
      <c r="C486">
        <v>23288720450</v>
      </c>
      <c r="D486">
        <v>23288720450</v>
      </c>
      <c r="E486">
        <v>7055132006</v>
      </c>
      <c r="F486">
        <v>16233588444</v>
      </c>
      <c r="G486">
        <v>0</v>
      </c>
      <c r="H486">
        <v>30.29</v>
      </c>
    </row>
    <row r="487" spans="1:8" ht="15">
      <c r="A487" t="s">
        <v>176</v>
      </c>
      <c r="B487">
        <v>0</v>
      </c>
      <c r="C487">
        <v>9377684000</v>
      </c>
      <c r="D487">
        <v>9377684000</v>
      </c>
      <c r="E487">
        <v>1516424266</v>
      </c>
      <c r="F487">
        <v>7861259734</v>
      </c>
      <c r="G487">
        <v>0</v>
      </c>
      <c r="H487">
        <v>16.17</v>
      </c>
    </row>
    <row r="488" spans="1:8" ht="15">
      <c r="A488" t="s">
        <v>284</v>
      </c>
      <c r="B488">
        <v>0</v>
      </c>
      <c r="C488">
        <v>9377684000</v>
      </c>
      <c r="D488">
        <v>9377684000</v>
      </c>
      <c r="E488">
        <v>1516424266</v>
      </c>
      <c r="F488">
        <v>7861259734</v>
      </c>
      <c r="G488">
        <v>0</v>
      </c>
      <c r="H488">
        <v>16.17</v>
      </c>
    </row>
    <row r="489" spans="1:8" ht="15">
      <c r="A489" t="s">
        <v>285</v>
      </c>
      <c r="B489">
        <v>0</v>
      </c>
      <c r="C489">
        <v>9377684000</v>
      </c>
      <c r="D489">
        <v>9377684000</v>
      </c>
      <c r="E489">
        <v>1516424266</v>
      </c>
      <c r="F489">
        <v>7861259734</v>
      </c>
      <c r="G489">
        <v>0</v>
      </c>
      <c r="H489">
        <v>16.17</v>
      </c>
    </row>
    <row r="490" spans="1:8" ht="15">
      <c r="A490" t="s">
        <v>182</v>
      </c>
      <c r="B490">
        <v>0</v>
      </c>
      <c r="C490">
        <v>3553579000</v>
      </c>
      <c r="D490">
        <v>3553579000</v>
      </c>
      <c r="E490">
        <v>1777783808</v>
      </c>
      <c r="F490">
        <v>1775795192</v>
      </c>
      <c r="G490">
        <v>0</v>
      </c>
      <c r="H490">
        <v>50.03</v>
      </c>
    </row>
    <row r="491" spans="1:8" ht="15">
      <c r="A491" t="s">
        <v>286</v>
      </c>
      <c r="B491">
        <v>0</v>
      </c>
      <c r="C491">
        <v>3553579000</v>
      </c>
      <c r="D491">
        <v>3553579000</v>
      </c>
      <c r="E491">
        <v>1777783808</v>
      </c>
      <c r="F491">
        <v>1775795192</v>
      </c>
      <c r="G491">
        <v>0</v>
      </c>
      <c r="H491">
        <v>50.03</v>
      </c>
    </row>
    <row r="492" spans="1:8" ht="15">
      <c r="A492" t="s">
        <v>285</v>
      </c>
      <c r="B492">
        <v>0</v>
      </c>
      <c r="C492">
        <v>3553579000</v>
      </c>
      <c r="D492">
        <v>3553579000</v>
      </c>
      <c r="E492">
        <v>1777783808</v>
      </c>
      <c r="F492">
        <v>1775795192</v>
      </c>
      <c r="G492">
        <v>0</v>
      </c>
      <c r="H492">
        <v>50.03</v>
      </c>
    </row>
    <row r="493" spans="1:8" ht="15">
      <c r="A493" t="s">
        <v>287</v>
      </c>
      <c r="B493">
        <v>58559104940</v>
      </c>
      <c r="C493">
        <v>81529353190</v>
      </c>
      <c r="D493">
        <v>140088458130</v>
      </c>
      <c r="E493">
        <v>63851387393</v>
      </c>
      <c r="F493">
        <v>76237070737</v>
      </c>
      <c r="G493">
        <v>0</v>
      </c>
      <c r="H493">
        <v>45.58</v>
      </c>
    </row>
    <row r="494" spans="1:8" ht="15">
      <c r="A494" t="s">
        <v>250</v>
      </c>
      <c r="B494">
        <v>0</v>
      </c>
      <c r="C494">
        <v>9389381467</v>
      </c>
      <c r="D494">
        <v>9389381467</v>
      </c>
      <c r="E494">
        <v>9389381467</v>
      </c>
      <c r="F494">
        <v>0</v>
      </c>
      <c r="G494">
        <v>0</v>
      </c>
      <c r="H494">
        <v>100</v>
      </c>
    </row>
    <row r="495" spans="1:8" ht="15">
      <c r="A495" t="s">
        <v>251</v>
      </c>
      <c r="B495">
        <v>0</v>
      </c>
      <c r="C495">
        <v>9389381467</v>
      </c>
      <c r="D495">
        <v>9389381467</v>
      </c>
      <c r="E495">
        <v>9389381467</v>
      </c>
      <c r="F495">
        <v>0</v>
      </c>
      <c r="G495">
        <v>0</v>
      </c>
      <c r="H495">
        <v>100</v>
      </c>
    </row>
    <row r="496" spans="1:8" ht="15">
      <c r="A496" t="s">
        <v>252</v>
      </c>
      <c r="B496">
        <v>0</v>
      </c>
      <c r="C496">
        <v>9389381467</v>
      </c>
      <c r="D496">
        <v>9389381467</v>
      </c>
      <c r="E496">
        <v>9389381467</v>
      </c>
      <c r="F496">
        <v>0</v>
      </c>
      <c r="G496">
        <v>0</v>
      </c>
      <c r="H496">
        <v>100</v>
      </c>
    </row>
    <row r="497" spans="1:8" ht="15">
      <c r="A497" t="s">
        <v>163</v>
      </c>
      <c r="B497">
        <v>0</v>
      </c>
      <c r="C497">
        <v>1776681390</v>
      </c>
      <c r="D497">
        <v>1776681390</v>
      </c>
      <c r="E497">
        <v>312593867</v>
      </c>
      <c r="F497">
        <v>1464087523</v>
      </c>
      <c r="G497">
        <v>0</v>
      </c>
      <c r="H497">
        <v>17.59</v>
      </c>
    </row>
    <row r="498" spans="1:8" ht="15">
      <c r="A498" t="s">
        <v>288</v>
      </c>
      <c r="B498">
        <v>0</v>
      </c>
      <c r="C498">
        <v>1776681390</v>
      </c>
      <c r="D498">
        <v>1776681390</v>
      </c>
      <c r="E498">
        <v>312593867</v>
      </c>
      <c r="F498">
        <v>1464087523</v>
      </c>
      <c r="G498">
        <v>0</v>
      </c>
      <c r="H498">
        <v>17.59</v>
      </c>
    </row>
    <row r="499" spans="1:8" ht="15">
      <c r="A499" t="s">
        <v>254</v>
      </c>
      <c r="B499">
        <v>0</v>
      </c>
      <c r="C499">
        <v>1776681390</v>
      </c>
      <c r="D499">
        <v>1776681390</v>
      </c>
      <c r="E499">
        <v>312593867</v>
      </c>
      <c r="F499">
        <v>1464087523</v>
      </c>
      <c r="G499">
        <v>0</v>
      </c>
      <c r="H499">
        <v>17.59</v>
      </c>
    </row>
    <row r="500" spans="1:8" ht="15">
      <c r="A500" t="s">
        <v>165</v>
      </c>
      <c r="B500">
        <v>0</v>
      </c>
      <c r="C500">
        <v>25413978500</v>
      </c>
      <c r="D500">
        <v>25413978500</v>
      </c>
      <c r="E500">
        <v>8694220203</v>
      </c>
      <c r="F500">
        <v>16719758297</v>
      </c>
      <c r="G500">
        <v>0</v>
      </c>
      <c r="H500">
        <v>34.21</v>
      </c>
    </row>
    <row r="501" spans="1:8" ht="15">
      <c r="A501" t="s">
        <v>289</v>
      </c>
      <c r="B501">
        <v>0</v>
      </c>
      <c r="C501">
        <v>12647779500</v>
      </c>
      <c r="D501">
        <v>12647779500</v>
      </c>
      <c r="E501">
        <v>8694220203</v>
      </c>
      <c r="F501">
        <v>3953559297</v>
      </c>
      <c r="G501">
        <v>0</v>
      </c>
      <c r="H501">
        <v>68.74</v>
      </c>
    </row>
    <row r="502" spans="1:8" ht="15">
      <c r="A502" t="s">
        <v>256</v>
      </c>
      <c r="B502">
        <v>0</v>
      </c>
      <c r="C502">
        <v>12647779500</v>
      </c>
      <c r="D502">
        <v>12647779500</v>
      </c>
      <c r="E502">
        <v>8694220203</v>
      </c>
      <c r="F502">
        <v>3953559297</v>
      </c>
      <c r="G502">
        <v>0</v>
      </c>
      <c r="H502">
        <v>68.74</v>
      </c>
    </row>
    <row r="503" spans="1:8" ht="15">
      <c r="A503" t="s">
        <v>290</v>
      </c>
      <c r="B503">
        <v>0</v>
      </c>
      <c r="C503">
        <v>12766199000</v>
      </c>
      <c r="D503">
        <v>12766199000</v>
      </c>
      <c r="E503">
        <v>0</v>
      </c>
      <c r="F503">
        <v>12766199000</v>
      </c>
      <c r="G503">
        <v>0</v>
      </c>
      <c r="H503">
        <v>0</v>
      </c>
    </row>
    <row r="504" spans="1:8" ht="15">
      <c r="A504" t="s">
        <v>256</v>
      </c>
      <c r="B504">
        <v>0</v>
      </c>
      <c r="C504">
        <v>12766199000</v>
      </c>
      <c r="D504">
        <v>12766199000</v>
      </c>
      <c r="E504">
        <v>0</v>
      </c>
      <c r="F504">
        <v>12766199000</v>
      </c>
      <c r="G504">
        <v>0</v>
      </c>
      <c r="H504">
        <v>0</v>
      </c>
    </row>
    <row r="505" spans="1:8" ht="15">
      <c r="A505" t="s">
        <v>257</v>
      </c>
      <c r="B505">
        <v>20620902500</v>
      </c>
      <c r="C505">
        <v>3629278840</v>
      </c>
      <c r="D505">
        <v>24250181340</v>
      </c>
      <c r="E505">
        <v>11289717600</v>
      </c>
      <c r="F505">
        <v>12960463740</v>
      </c>
      <c r="G505">
        <v>0</v>
      </c>
      <c r="H505">
        <v>46.56</v>
      </c>
    </row>
    <row r="506" spans="1:8" ht="15">
      <c r="A506" t="s">
        <v>291</v>
      </c>
      <c r="B506">
        <v>20620902500</v>
      </c>
      <c r="C506">
        <v>3629278840</v>
      </c>
      <c r="D506">
        <v>24250181340</v>
      </c>
      <c r="E506">
        <v>11289717600</v>
      </c>
      <c r="F506">
        <v>12960463740</v>
      </c>
      <c r="G506">
        <v>0</v>
      </c>
      <c r="H506">
        <v>46.56</v>
      </c>
    </row>
    <row r="507" spans="1:8" ht="15">
      <c r="A507" t="s">
        <v>259</v>
      </c>
      <c r="B507">
        <v>20620902500</v>
      </c>
      <c r="C507">
        <v>3629278840</v>
      </c>
      <c r="D507">
        <v>24250181340</v>
      </c>
      <c r="E507">
        <v>11289717600</v>
      </c>
      <c r="F507">
        <v>12960463740</v>
      </c>
      <c r="G507">
        <v>0</v>
      </c>
      <c r="H507">
        <v>46.56</v>
      </c>
    </row>
    <row r="508" spans="1:8" ht="15">
      <c r="A508" t="s">
        <v>260</v>
      </c>
      <c r="B508">
        <v>0</v>
      </c>
      <c r="C508">
        <v>494901660</v>
      </c>
      <c r="D508">
        <v>494901660</v>
      </c>
      <c r="E508">
        <v>292194187</v>
      </c>
      <c r="F508">
        <v>202707473</v>
      </c>
      <c r="G508">
        <v>0</v>
      </c>
      <c r="H508">
        <v>59.04</v>
      </c>
    </row>
    <row r="509" spans="1:8" ht="15">
      <c r="A509" t="s">
        <v>292</v>
      </c>
      <c r="B509">
        <v>0</v>
      </c>
      <c r="C509">
        <v>243377660</v>
      </c>
      <c r="D509">
        <v>243377660</v>
      </c>
      <c r="E509">
        <v>0</v>
      </c>
      <c r="F509">
        <v>243377660</v>
      </c>
      <c r="G509">
        <v>0</v>
      </c>
      <c r="H509">
        <v>0</v>
      </c>
    </row>
    <row r="510" spans="1:8" ht="15">
      <c r="A510" t="s">
        <v>262</v>
      </c>
      <c r="B510">
        <v>0</v>
      </c>
      <c r="C510">
        <v>243377660</v>
      </c>
      <c r="D510">
        <v>243377660</v>
      </c>
      <c r="E510">
        <v>0</v>
      </c>
      <c r="F510">
        <v>243377660</v>
      </c>
      <c r="G510">
        <v>0</v>
      </c>
      <c r="H510">
        <v>0</v>
      </c>
    </row>
    <row r="511" spans="1:8" ht="15">
      <c r="A511" t="s">
        <v>293</v>
      </c>
      <c r="B511">
        <v>0</v>
      </c>
      <c r="C511">
        <v>251524000</v>
      </c>
      <c r="D511">
        <v>251524000</v>
      </c>
      <c r="E511">
        <v>292194187</v>
      </c>
      <c r="F511">
        <v>-40670187</v>
      </c>
      <c r="G511">
        <v>0</v>
      </c>
      <c r="H511">
        <v>116.17</v>
      </c>
    </row>
    <row r="512" spans="1:8" ht="15">
      <c r="A512" t="s">
        <v>262</v>
      </c>
      <c r="B512">
        <v>0</v>
      </c>
      <c r="C512">
        <v>251524000</v>
      </c>
      <c r="D512">
        <v>251524000</v>
      </c>
      <c r="E512">
        <v>292194187</v>
      </c>
      <c r="F512">
        <v>-40670187</v>
      </c>
      <c r="G512">
        <v>0</v>
      </c>
      <c r="H512">
        <v>116.17</v>
      </c>
    </row>
    <row r="513" spans="1:8" ht="15">
      <c r="A513" t="s">
        <v>294</v>
      </c>
      <c r="B513">
        <v>16108880000</v>
      </c>
      <c r="C513">
        <v>0</v>
      </c>
      <c r="D513">
        <v>16108880000</v>
      </c>
      <c r="E513">
        <v>5883845000</v>
      </c>
      <c r="F513">
        <v>10225035000</v>
      </c>
      <c r="G513">
        <v>0</v>
      </c>
      <c r="H513">
        <v>36.53</v>
      </c>
    </row>
    <row r="514" spans="1:8" ht="15">
      <c r="A514" t="s">
        <v>295</v>
      </c>
      <c r="B514">
        <v>16108880000</v>
      </c>
      <c r="C514">
        <v>0</v>
      </c>
      <c r="D514">
        <v>16108880000</v>
      </c>
      <c r="E514">
        <v>5883845000</v>
      </c>
      <c r="F514">
        <v>10225035000</v>
      </c>
      <c r="G514">
        <v>0</v>
      </c>
      <c r="H514">
        <v>36.53</v>
      </c>
    </row>
    <row r="515" spans="1:8" ht="15">
      <c r="A515" t="s">
        <v>296</v>
      </c>
      <c r="B515">
        <v>16108880000</v>
      </c>
      <c r="C515">
        <v>0</v>
      </c>
      <c r="D515">
        <v>16108880000</v>
      </c>
      <c r="E515">
        <v>5883845000</v>
      </c>
      <c r="F515">
        <v>10225035000</v>
      </c>
      <c r="G515">
        <v>0</v>
      </c>
      <c r="H515">
        <v>36.53</v>
      </c>
    </row>
    <row r="516" spans="1:8" ht="15">
      <c r="A516" t="s">
        <v>297</v>
      </c>
      <c r="B516">
        <v>0</v>
      </c>
      <c r="C516">
        <v>26320604426</v>
      </c>
      <c r="D516">
        <v>26320604426</v>
      </c>
      <c r="E516">
        <v>16538880800</v>
      </c>
      <c r="F516">
        <v>9781723626</v>
      </c>
      <c r="G516">
        <v>0</v>
      </c>
      <c r="H516">
        <v>62.84</v>
      </c>
    </row>
    <row r="517" spans="1:8" ht="15">
      <c r="A517" t="s">
        <v>298</v>
      </c>
      <c r="B517">
        <v>0</v>
      </c>
      <c r="C517">
        <v>26320604426</v>
      </c>
      <c r="D517">
        <v>26320604426</v>
      </c>
      <c r="E517">
        <v>16538880800</v>
      </c>
      <c r="F517">
        <v>9781723626</v>
      </c>
      <c r="G517">
        <v>0</v>
      </c>
      <c r="H517">
        <v>62.84</v>
      </c>
    </row>
    <row r="518" spans="1:8" ht="15">
      <c r="A518" t="s">
        <v>299</v>
      </c>
      <c r="B518">
        <v>0</v>
      </c>
      <c r="C518">
        <v>26320604426</v>
      </c>
      <c r="D518">
        <v>26320604426</v>
      </c>
      <c r="E518">
        <v>16538880800</v>
      </c>
      <c r="F518">
        <v>9781723626</v>
      </c>
      <c r="G518">
        <v>0</v>
      </c>
      <c r="H518">
        <v>62.84</v>
      </c>
    </row>
    <row r="519" spans="1:8" ht="15">
      <c r="A519" t="s">
        <v>263</v>
      </c>
      <c r="B519">
        <v>7097953560</v>
      </c>
      <c r="C519">
        <v>-4760000000</v>
      </c>
      <c r="D519">
        <v>2337953560</v>
      </c>
      <c r="E519">
        <v>1066069403</v>
      </c>
      <c r="F519">
        <v>1271884157</v>
      </c>
      <c r="G519">
        <v>0</v>
      </c>
      <c r="H519">
        <v>45.6</v>
      </c>
    </row>
    <row r="520" spans="1:8" ht="15">
      <c r="A520" t="s">
        <v>300</v>
      </c>
      <c r="B520">
        <v>7097953560</v>
      </c>
      <c r="C520">
        <v>-5297953560</v>
      </c>
      <c r="D520">
        <v>1800000000</v>
      </c>
      <c r="E520">
        <v>1066069403</v>
      </c>
      <c r="F520">
        <v>733930597</v>
      </c>
      <c r="G520">
        <v>0</v>
      </c>
      <c r="H520">
        <v>59.23</v>
      </c>
    </row>
    <row r="521" spans="1:8" ht="15">
      <c r="A521" t="s">
        <v>265</v>
      </c>
      <c r="B521">
        <v>7097953560</v>
      </c>
      <c r="C521">
        <v>-5297953560</v>
      </c>
      <c r="D521">
        <v>1800000000</v>
      </c>
      <c r="E521">
        <v>1066069403</v>
      </c>
      <c r="F521">
        <v>733930597</v>
      </c>
      <c r="G521">
        <v>0</v>
      </c>
      <c r="H521">
        <v>59.23</v>
      </c>
    </row>
    <row r="522" spans="1:8" ht="15">
      <c r="A522" t="s">
        <v>301</v>
      </c>
      <c r="B522">
        <v>0</v>
      </c>
      <c r="C522">
        <v>537953560</v>
      </c>
      <c r="D522">
        <v>537953560</v>
      </c>
      <c r="E522">
        <v>0</v>
      </c>
      <c r="F522">
        <v>537953560</v>
      </c>
      <c r="G522">
        <v>0</v>
      </c>
      <c r="H522">
        <v>0</v>
      </c>
    </row>
    <row r="523" spans="1:8" ht="15">
      <c r="A523" t="s">
        <v>265</v>
      </c>
      <c r="B523">
        <v>0</v>
      </c>
      <c r="C523">
        <v>537953560</v>
      </c>
      <c r="D523">
        <v>537953560</v>
      </c>
      <c r="E523">
        <v>0</v>
      </c>
      <c r="F523">
        <v>537953560</v>
      </c>
      <c r="G523">
        <v>0</v>
      </c>
      <c r="H523">
        <v>0</v>
      </c>
    </row>
    <row r="524" spans="1:8" ht="15">
      <c r="A524" t="s">
        <v>266</v>
      </c>
      <c r="B524">
        <v>11139787880</v>
      </c>
      <c r="C524">
        <v>0</v>
      </c>
      <c r="D524">
        <v>11139787880</v>
      </c>
      <c r="E524">
        <v>1965208010</v>
      </c>
      <c r="F524">
        <v>9174579870</v>
      </c>
      <c r="G524">
        <v>0</v>
      </c>
      <c r="H524">
        <v>17.64</v>
      </c>
    </row>
    <row r="525" spans="1:8" ht="15">
      <c r="A525" t="s">
        <v>302</v>
      </c>
      <c r="B525">
        <v>11139787880</v>
      </c>
      <c r="C525">
        <v>-6174579870</v>
      </c>
      <c r="D525">
        <v>4965208010</v>
      </c>
      <c r="E525">
        <v>1965208010</v>
      </c>
      <c r="F525">
        <v>3000000000</v>
      </c>
      <c r="G525">
        <v>0</v>
      </c>
      <c r="H525">
        <v>39.58</v>
      </c>
    </row>
    <row r="526" spans="1:8" ht="15">
      <c r="A526" t="s">
        <v>268</v>
      </c>
      <c r="B526">
        <v>11139787880</v>
      </c>
      <c r="C526">
        <v>-6174579870</v>
      </c>
      <c r="D526">
        <v>4965208010</v>
      </c>
      <c r="E526">
        <v>1965208010</v>
      </c>
      <c r="F526">
        <v>3000000000</v>
      </c>
      <c r="G526">
        <v>0</v>
      </c>
      <c r="H526">
        <v>39.58</v>
      </c>
    </row>
    <row r="527" spans="1:8" ht="15">
      <c r="A527" t="s">
        <v>303</v>
      </c>
      <c r="B527">
        <v>0</v>
      </c>
      <c r="C527">
        <v>6174579870</v>
      </c>
      <c r="D527">
        <v>6174579870</v>
      </c>
      <c r="E527">
        <v>0</v>
      </c>
      <c r="F527">
        <v>6174579870</v>
      </c>
      <c r="G527">
        <v>0</v>
      </c>
      <c r="H527">
        <v>0</v>
      </c>
    </row>
    <row r="528" spans="1:8" ht="15">
      <c r="A528" t="s">
        <v>268</v>
      </c>
      <c r="B528">
        <v>0</v>
      </c>
      <c r="C528">
        <v>6174579870</v>
      </c>
      <c r="D528">
        <v>6174579870</v>
      </c>
      <c r="E528">
        <v>0</v>
      </c>
      <c r="F528">
        <v>6174579870</v>
      </c>
      <c r="G528">
        <v>0</v>
      </c>
      <c r="H528">
        <v>0</v>
      </c>
    </row>
    <row r="529" spans="1:8" ht="15">
      <c r="A529" t="s">
        <v>304</v>
      </c>
      <c r="B529">
        <v>0</v>
      </c>
      <c r="C529">
        <v>3318227907</v>
      </c>
      <c r="D529">
        <v>3318227907</v>
      </c>
      <c r="E529">
        <v>3318227907</v>
      </c>
      <c r="F529">
        <v>0</v>
      </c>
      <c r="G529">
        <v>0</v>
      </c>
      <c r="H529">
        <v>100</v>
      </c>
    </row>
    <row r="530" spans="1:8" ht="15">
      <c r="A530" t="s">
        <v>305</v>
      </c>
      <c r="B530">
        <v>0</v>
      </c>
      <c r="C530">
        <v>3318227907</v>
      </c>
      <c r="D530">
        <v>3318227907</v>
      </c>
      <c r="E530">
        <v>3318227907</v>
      </c>
      <c r="F530">
        <v>0</v>
      </c>
      <c r="G530">
        <v>0</v>
      </c>
      <c r="H530">
        <v>100</v>
      </c>
    </row>
    <row r="531" spans="1:8" ht="15">
      <c r="A531" t="s">
        <v>268</v>
      </c>
      <c r="B531">
        <v>0</v>
      </c>
      <c r="C531">
        <v>3318227907</v>
      </c>
      <c r="D531">
        <v>3318227907</v>
      </c>
      <c r="E531">
        <v>3318227907</v>
      </c>
      <c r="F531">
        <v>0</v>
      </c>
      <c r="G531">
        <v>0</v>
      </c>
      <c r="H531">
        <v>100</v>
      </c>
    </row>
    <row r="532" spans="1:8" ht="15">
      <c r="A532" t="s">
        <v>306</v>
      </c>
      <c r="B532">
        <v>2494779000</v>
      </c>
      <c r="C532">
        <v>0</v>
      </c>
      <c r="D532">
        <v>2494779000</v>
      </c>
      <c r="E532">
        <v>534185785</v>
      </c>
      <c r="F532">
        <v>1960593215</v>
      </c>
      <c r="G532">
        <v>0</v>
      </c>
      <c r="H532">
        <v>21.41</v>
      </c>
    </row>
    <row r="533" spans="1:8" ht="15">
      <c r="A533" t="s">
        <v>307</v>
      </c>
      <c r="B533">
        <v>2494779000</v>
      </c>
      <c r="C533">
        <v>-1290686424</v>
      </c>
      <c r="D533">
        <v>1204092576</v>
      </c>
      <c r="E533">
        <v>534185785</v>
      </c>
      <c r="F533">
        <v>669906791</v>
      </c>
      <c r="G533">
        <v>0</v>
      </c>
      <c r="H533">
        <v>44.36</v>
      </c>
    </row>
    <row r="534" spans="1:8" ht="15">
      <c r="A534" t="s">
        <v>308</v>
      </c>
      <c r="B534">
        <v>2494779000</v>
      </c>
      <c r="C534">
        <v>-1290686424</v>
      </c>
      <c r="D534">
        <v>1204092576</v>
      </c>
      <c r="E534">
        <v>534185785</v>
      </c>
      <c r="F534">
        <v>669906791</v>
      </c>
      <c r="G534">
        <v>0</v>
      </c>
      <c r="H534">
        <v>44.36</v>
      </c>
    </row>
    <row r="535" spans="1:8" ht="15">
      <c r="A535" t="s">
        <v>309</v>
      </c>
      <c r="B535">
        <v>0</v>
      </c>
      <c r="C535">
        <v>1290686424</v>
      </c>
      <c r="D535">
        <v>1290686424</v>
      </c>
      <c r="E535">
        <v>0</v>
      </c>
      <c r="F535">
        <v>1290686424</v>
      </c>
      <c r="G535">
        <v>0</v>
      </c>
      <c r="H535">
        <v>0</v>
      </c>
    </row>
    <row r="536" spans="1:8" ht="15">
      <c r="A536" t="s">
        <v>308</v>
      </c>
      <c r="B536">
        <v>0</v>
      </c>
      <c r="C536">
        <v>1290686424</v>
      </c>
      <c r="D536">
        <v>1290686424</v>
      </c>
      <c r="E536">
        <v>0</v>
      </c>
      <c r="F536">
        <v>1290686424</v>
      </c>
      <c r="G536">
        <v>0</v>
      </c>
      <c r="H536">
        <v>0</v>
      </c>
    </row>
    <row r="537" spans="1:8" ht="15">
      <c r="A537" t="s">
        <v>310</v>
      </c>
      <c r="B537">
        <v>1096802000</v>
      </c>
      <c r="C537">
        <v>0</v>
      </c>
      <c r="D537">
        <v>1096802000</v>
      </c>
      <c r="E537">
        <v>0</v>
      </c>
      <c r="F537">
        <v>1096802000</v>
      </c>
      <c r="G537">
        <v>0</v>
      </c>
      <c r="H537">
        <v>0</v>
      </c>
    </row>
    <row r="538" spans="1:8" ht="15">
      <c r="A538" t="s">
        <v>311</v>
      </c>
      <c r="B538">
        <v>1096802000</v>
      </c>
      <c r="C538">
        <v>-1096802000</v>
      </c>
      <c r="D538">
        <v>0</v>
      </c>
      <c r="E538">
        <v>0</v>
      </c>
      <c r="F538">
        <v>0</v>
      </c>
      <c r="G538">
        <v>0</v>
      </c>
      <c r="H538">
        <v>0</v>
      </c>
    </row>
    <row r="539" spans="1:8" ht="15">
      <c r="A539" t="s">
        <v>312</v>
      </c>
      <c r="B539">
        <v>1096802000</v>
      </c>
      <c r="C539">
        <v>-1096802000</v>
      </c>
      <c r="D539">
        <v>0</v>
      </c>
      <c r="E539">
        <v>0</v>
      </c>
      <c r="F539">
        <v>0</v>
      </c>
      <c r="G539">
        <v>0</v>
      </c>
      <c r="H539">
        <v>0</v>
      </c>
    </row>
    <row r="540" spans="1:8" ht="15">
      <c r="A540" t="s">
        <v>313</v>
      </c>
      <c r="B540">
        <v>0</v>
      </c>
      <c r="C540">
        <v>1096802000</v>
      </c>
      <c r="D540">
        <v>1096802000</v>
      </c>
      <c r="E540">
        <v>0</v>
      </c>
      <c r="F540">
        <v>1096802000</v>
      </c>
      <c r="G540">
        <v>0</v>
      </c>
      <c r="H540">
        <v>0</v>
      </c>
    </row>
    <row r="541" spans="1:8" ht="15">
      <c r="A541" t="s">
        <v>312</v>
      </c>
      <c r="B541">
        <v>0</v>
      </c>
      <c r="C541">
        <v>1096802000</v>
      </c>
      <c r="D541">
        <v>1096802000</v>
      </c>
      <c r="E541">
        <v>0</v>
      </c>
      <c r="F541">
        <v>1096802000</v>
      </c>
      <c r="G541">
        <v>0</v>
      </c>
      <c r="H541">
        <v>0</v>
      </c>
    </row>
    <row r="542" spans="1:8" ht="15">
      <c r="A542" t="s">
        <v>269</v>
      </c>
      <c r="B542">
        <v>0</v>
      </c>
      <c r="C542">
        <v>4760000000</v>
      </c>
      <c r="D542">
        <v>4760000000</v>
      </c>
      <c r="E542">
        <v>1097856291</v>
      </c>
      <c r="F542">
        <v>3662143709</v>
      </c>
      <c r="G542">
        <v>0</v>
      </c>
      <c r="H542">
        <v>23.06</v>
      </c>
    </row>
    <row r="543" spans="1:8" ht="15">
      <c r="A543" t="s">
        <v>314</v>
      </c>
      <c r="B543">
        <v>0</v>
      </c>
      <c r="C543">
        <v>2304211385</v>
      </c>
      <c r="D543">
        <v>2304211385</v>
      </c>
      <c r="E543">
        <v>0</v>
      </c>
      <c r="F543">
        <v>2304211385</v>
      </c>
      <c r="G543">
        <v>0</v>
      </c>
      <c r="H543">
        <v>0</v>
      </c>
    </row>
    <row r="544" spans="1:8" ht="15">
      <c r="A544" t="s">
        <v>265</v>
      </c>
      <c r="B544">
        <v>0</v>
      </c>
      <c r="C544">
        <v>2304211385</v>
      </c>
      <c r="D544">
        <v>2304211385</v>
      </c>
      <c r="E544">
        <v>0</v>
      </c>
      <c r="F544">
        <v>2304211385</v>
      </c>
      <c r="G544">
        <v>0</v>
      </c>
      <c r="H544">
        <v>0</v>
      </c>
    </row>
    <row r="545" spans="1:8" ht="15">
      <c r="A545" t="s">
        <v>315</v>
      </c>
      <c r="B545">
        <v>0</v>
      </c>
      <c r="C545">
        <v>2455788615</v>
      </c>
      <c r="D545">
        <v>2455788615</v>
      </c>
      <c r="E545">
        <v>1097856291</v>
      </c>
      <c r="F545">
        <v>1357932324</v>
      </c>
      <c r="G545">
        <v>0</v>
      </c>
      <c r="H545">
        <v>44.7</v>
      </c>
    </row>
    <row r="546" spans="1:8" ht="15">
      <c r="A546" t="s">
        <v>265</v>
      </c>
      <c r="B546">
        <v>0</v>
      </c>
      <c r="C546">
        <v>2455788615</v>
      </c>
      <c r="D546">
        <v>2455788615</v>
      </c>
      <c r="E546">
        <v>1097856291</v>
      </c>
      <c r="F546">
        <v>1357932324</v>
      </c>
      <c r="G546">
        <v>0</v>
      </c>
      <c r="H546">
        <v>44.7</v>
      </c>
    </row>
    <row r="547" spans="1:8" ht="15">
      <c r="A547" t="s">
        <v>170</v>
      </c>
      <c r="B547">
        <v>0</v>
      </c>
      <c r="C547">
        <v>10831963000</v>
      </c>
      <c r="D547">
        <v>10831963000</v>
      </c>
      <c r="E547">
        <v>3281456749</v>
      </c>
      <c r="F547">
        <v>7550506251</v>
      </c>
      <c r="G547">
        <v>0</v>
      </c>
      <c r="H547">
        <v>30.29</v>
      </c>
    </row>
    <row r="548" spans="1:8" ht="15">
      <c r="A548" t="s">
        <v>316</v>
      </c>
      <c r="B548">
        <v>0</v>
      </c>
      <c r="C548">
        <v>10831963000</v>
      </c>
      <c r="D548">
        <v>10831963000</v>
      </c>
      <c r="E548">
        <v>3281456749</v>
      </c>
      <c r="F548">
        <v>7550506251</v>
      </c>
      <c r="G548">
        <v>0</v>
      </c>
      <c r="H548">
        <v>30.29</v>
      </c>
    </row>
    <row r="549" spans="1:8" ht="15">
      <c r="A549" t="s">
        <v>283</v>
      </c>
      <c r="B549">
        <v>0</v>
      </c>
      <c r="C549">
        <v>10831963000</v>
      </c>
      <c r="D549">
        <v>10831963000</v>
      </c>
      <c r="E549">
        <v>3281456749</v>
      </c>
      <c r="F549">
        <v>7550506251</v>
      </c>
      <c r="G549">
        <v>0</v>
      </c>
      <c r="H549">
        <v>30.29</v>
      </c>
    </row>
    <row r="550" spans="1:8" ht="15">
      <c r="A550" t="s">
        <v>185</v>
      </c>
      <c r="B550">
        <v>0</v>
      </c>
      <c r="C550">
        <v>178021000</v>
      </c>
      <c r="D550">
        <v>178021000</v>
      </c>
      <c r="E550">
        <v>14232130</v>
      </c>
      <c r="F550">
        <v>163788870</v>
      </c>
      <c r="G550">
        <v>0</v>
      </c>
      <c r="H550">
        <v>7.99</v>
      </c>
    </row>
    <row r="551" spans="1:8" ht="15">
      <c r="A551" t="s">
        <v>317</v>
      </c>
      <c r="B551">
        <v>0</v>
      </c>
      <c r="C551">
        <v>178021000</v>
      </c>
      <c r="D551">
        <v>178021000</v>
      </c>
      <c r="E551">
        <v>14232130</v>
      </c>
      <c r="F551">
        <v>163788870</v>
      </c>
      <c r="G551">
        <v>0</v>
      </c>
      <c r="H551">
        <v>7.99</v>
      </c>
    </row>
    <row r="552" spans="1:8" ht="15">
      <c r="A552" t="s">
        <v>318</v>
      </c>
      <c r="B552">
        <v>0</v>
      </c>
      <c r="C552">
        <v>178021000</v>
      </c>
      <c r="D552">
        <v>178021000</v>
      </c>
      <c r="E552">
        <v>14232130</v>
      </c>
      <c r="F552">
        <v>163788870</v>
      </c>
      <c r="G552">
        <v>0</v>
      </c>
      <c r="H552">
        <v>7.99</v>
      </c>
    </row>
    <row r="553" spans="1:8" ht="15">
      <c r="A553" t="s">
        <v>192</v>
      </c>
      <c r="B553">
        <v>0</v>
      </c>
      <c r="C553">
        <v>176315000</v>
      </c>
      <c r="D553">
        <v>176315000</v>
      </c>
      <c r="E553">
        <v>173317994</v>
      </c>
      <c r="F553">
        <v>2997006</v>
      </c>
      <c r="G553">
        <v>0</v>
      </c>
      <c r="H553">
        <v>98.3</v>
      </c>
    </row>
    <row r="554" spans="1:8" ht="15">
      <c r="A554" t="s">
        <v>319</v>
      </c>
      <c r="B554">
        <v>0</v>
      </c>
      <c r="C554">
        <v>176315000</v>
      </c>
      <c r="D554">
        <v>176315000</v>
      </c>
      <c r="E554">
        <v>173317994</v>
      </c>
      <c r="F554">
        <v>2997006</v>
      </c>
      <c r="G554">
        <v>0</v>
      </c>
      <c r="H554">
        <v>98.3</v>
      </c>
    </row>
    <row r="555" spans="1:8" ht="15">
      <c r="A555" t="s">
        <v>320</v>
      </c>
      <c r="B555">
        <v>0</v>
      </c>
      <c r="C555">
        <v>176315000</v>
      </c>
      <c r="D555">
        <v>176315000</v>
      </c>
      <c r="E555">
        <v>173317994</v>
      </c>
      <c r="F555">
        <v>2997006</v>
      </c>
      <c r="G555">
        <v>0</v>
      </c>
      <c r="H555">
        <v>98.3</v>
      </c>
    </row>
    <row r="556" spans="1:8" ht="15">
      <c r="A556" t="s">
        <v>321</v>
      </c>
      <c r="B556">
        <v>11208378286</v>
      </c>
      <c r="C556">
        <v>36972825961</v>
      </c>
      <c r="D556">
        <v>48181204247</v>
      </c>
      <c r="E556">
        <v>22684345019</v>
      </c>
      <c r="F556">
        <v>25496859228</v>
      </c>
      <c r="G556">
        <v>0</v>
      </c>
      <c r="H556">
        <v>47.08</v>
      </c>
    </row>
    <row r="557" spans="1:8" ht="15">
      <c r="A557" t="s">
        <v>232</v>
      </c>
      <c r="B557">
        <v>0</v>
      </c>
      <c r="C557">
        <v>1719212000</v>
      </c>
      <c r="D557">
        <v>1719212000</v>
      </c>
      <c r="E557">
        <v>1719212000</v>
      </c>
      <c r="F557">
        <v>0</v>
      </c>
      <c r="G557">
        <v>0</v>
      </c>
      <c r="H557">
        <v>100</v>
      </c>
    </row>
    <row r="558" spans="1:8" ht="15">
      <c r="A558" t="s">
        <v>322</v>
      </c>
      <c r="B558">
        <v>0</v>
      </c>
      <c r="C558">
        <v>1719212000</v>
      </c>
      <c r="D558">
        <v>1719212000</v>
      </c>
      <c r="E558">
        <v>1719212000</v>
      </c>
      <c r="F558">
        <v>0</v>
      </c>
      <c r="G558">
        <v>0</v>
      </c>
      <c r="H558">
        <v>100</v>
      </c>
    </row>
    <row r="559" spans="1:8" ht="15">
      <c r="A559" t="s">
        <v>234</v>
      </c>
      <c r="B559">
        <v>0</v>
      </c>
      <c r="C559">
        <v>1719212000</v>
      </c>
      <c r="D559">
        <v>1719212000</v>
      </c>
      <c r="E559">
        <v>1719212000</v>
      </c>
      <c r="F559">
        <v>0</v>
      </c>
      <c r="G559">
        <v>0</v>
      </c>
      <c r="H559">
        <v>100</v>
      </c>
    </row>
    <row r="560" spans="1:8" ht="15">
      <c r="A560" t="s">
        <v>236</v>
      </c>
      <c r="B560">
        <v>0</v>
      </c>
      <c r="C560">
        <v>2900390</v>
      </c>
      <c r="D560">
        <v>2900390</v>
      </c>
      <c r="E560">
        <v>2900390</v>
      </c>
      <c r="F560">
        <v>0</v>
      </c>
      <c r="G560">
        <v>0</v>
      </c>
      <c r="H560">
        <v>100</v>
      </c>
    </row>
    <row r="561" spans="1:8" ht="15">
      <c r="A561" t="s">
        <v>237</v>
      </c>
      <c r="B561">
        <v>0</v>
      </c>
      <c r="C561">
        <v>2900390</v>
      </c>
      <c r="D561">
        <v>2900390</v>
      </c>
      <c r="E561">
        <v>2900390</v>
      </c>
      <c r="F561">
        <v>0</v>
      </c>
      <c r="G561">
        <v>0</v>
      </c>
      <c r="H561">
        <v>100</v>
      </c>
    </row>
    <row r="562" spans="1:8" ht="15">
      <c r="A562" t="s">
        <v>323</v>
      </c>
      <c r="B562">
        <v>0</v>
      </c>
      <c r="C562">
        <v>2900390</v>
      </c>
      <c r="D562">
        <v>2900390</v>
      </c>
      <c r="E562">
        <v>2900390</v>
      </c>
      <c r="F562">
        <v>0</v>
      </c>
      <c r="G562">
        <v>0</v>
      </c>
      <c r="H562">
        <v>100</v>
      </c>
    </row>
    <row r="563" spans="1:8" ht="15">
      <c r="A563" t="s">
        <v>248</v>
      </c>
      <c r="B563">
        <v>1082602726</v>
      </c>
      <c r="C563">
        <v>2278142357</v>
      </c>
      <c r="D563">
        <v>3360745083</v>
      </c>
      <c r="E563">
        <v>3906419920</v>
      </c>
      <c r="F563">
        <v>-545674837</v>
      </c>
      <c r="G563">
        <v>0</v>
      </c>
      <c r="H563">
        <v>116.24</v>
      </c>
    </row>
    <row r="564" spans="1:8" ht="15">
      <c r="A564" t="s">
        <v>249</v>
      </c>
      <c r="B564">
        <v>82602726</v>
      </c>
      <c r="C564">
        <v>2278142357</v>
      </c>
      <c r="D564">
        <v>2360745083</v>
      </c>
      <c r="E564">
        <v>2360745083</v>
      </c>
      <c r="F564">
        <v>0</v>
      </c>
      <c r="G564">
        <v>0</v>
      </c>
      <c r="H564">
        <v>100</v>
      </c>
    </row>
    <row r="565" spans="1:8" ht="15">
      <c r="A565" t="s">
        <v>324</v>
      </c>
      <c r="B565">
        <v>82602726</v>
      </c>
      <c r="C565">
        <v>0</v>
      </c>
      <c r="D565">
        <v>82602726</v>
      </c>
      <c r="E565">
        <v>82602726</v>
      </c>
      <c r="F565">
        <v>0</v>
      </c>
      <c r="G565">
        <v>0</v>
      </c>
      <c r="H565">
        <v>100</v>
      </c>
    </row>
    <row r="566" spans="1:8" ht="15">
      <c r="A566" t="s">
        <v>323</v>
      </c>
      <c r="B566">
        <v>0</v>
      </c>
      <c r="C566">
        <v>2278142357</v>
      </c>
      <c r="D566">
        <v>2278142357</v>
      </c>
      <c r="E566">
        <v>2278142357</v>
      </c>
      <c r="F566">
        <v>0</v>
      </c>
      <c r="G566">
        <v>0</v>
      </c>
      <c r="H566">
        <v>100</v>
      </c>
    </row>
    <row r="567" spans="1:8" ht="15">
      <c r="A567" t="s">
        <v>325</v>
      </c>
      <c r="B567">
        <v>1000000000</v>
      </c>
      <c r="C567">
        <v>0</v>
      </c>
      <c r="D567">
        <v>1000000000</v>
      </c>
      <c r="E567">
        <v>1545674837</v>
      </c>
      <c r="F567">
        <v>-545674837</v>
      </c>
      <c r="G567">
        <v>0</v>
      </c>
      <c r="H567">
        <v>154.57</v>
      </c>
    </row>
    <row r="568" spans="1:8" ht="15">
      <c r="A568" t="s">
        <v>326</v>
      </c>
      <c r="B568">
        <v>1000000000</v>
      </c>
      <c r="C568">
        <v>0</v>
      </c>
      <c r="D568">
        <v>1000000000</v>
      </c>
      <c r="E568">
        <v>1545674837</v>
      </c>
      <c r="F568">
        <v>-545674837</v>
      </c>
      <c r="G568">
        <v>0</v>
      </c>
      <c r="H568">
        <v>154.57</v>
      </c>
    </row>
    <row r="569" spans="1:8" ht="15">
      <c r="A569" t="s">
        <v>327</v>
      </c>
      <c r="B569">
        <v>0</v>
      </c>
      <c r="C569">
        <v>330498067</v>
      </c>
      <c r="D569">
        <v>330498067</v>
      </c>
      <c r="E569">
        <v>330498067</v>
      </c>
      <c r="F569">
        <v>0</v>
      </c>
      <c r="G569">
        <v>0</v>
      </c>
      <c r="H569">
        <v>100</v>
      </c>
    </row>
    <row r="570" spans="1:8" ht="15">
      <c r="A570" t="s">
        <v>328</v>
      </c>
      <c r="B570">
        <v>0</v>
      </c>
      <c r="C570">
        <v>330498067</v>
      </c>
      <c r="D570">
        <v>330498067</v>
      </c>
      <c r="E570">
        <v>330498067</v>
      </c>
      <c r="F570">
        <v>0</v>
      </c>
      <c r="G570">
        <v>0</v>
      </c>
      <c r="H570">
        <v>100</v>
      </c>
    </row>
    <row r="571" spans="1:8" ht="15">
      <c r="A571" t="s">
        <v>323</v>
      </c>
      <c r="B571">
        <v>0</v>
      </c>
      <c r="C571">
        <v>330498067</v>
      </c>
      <c r="D571">
        <v>330498067</v>
      </c>
      <c r="E571">
        <v>330498067</v>
      </c>
      <c r="F571">
        <v>0</v>
      </c>
      <c r="G571">
        <v>0</v>
      </c>
      <c r="H571">
        <v>100</v>
      </c>
    </row>
    <row r="572" spans="1:8" ht="15">
      <c r="A572" t="s">
        <v>163</v>
      </c>
      <c r="B572">
        <v>0</v>
      </c>
      <c r="C572">
        <v>836085360</v>
      </c>
      <c r="D572">
        <v>836085360</v>
      </c>
      <c r="E572">
        <v>147102996</v>
      </c>
      <c r="F572">
        <v>688982364</v>
      </c>
      <c r="G572">
        <v>0</v>
      </c>
      <c r="H572">
        <v>17.59</v>
      </c>
    </row>
    <row r="573" spans="1:8" ht="15">
      <c r="A573" t="s">
        <v>329</v>
      </c>
      <c r="B573">
        <v>0</v>
      </c>
      <c r="C573">
        <v>836085360</v>
      </c>
      <c r="D573">
        <v>836085360</v>
      </c>
      <c r="E573">
        <v>147102996</v>
      </c>
      <c r="F573">
        <v>688982364</v>
      </c>
      <c r="G573">
        <v>0</v>
      </c>
      <c r="H573">
        <v>17.59</v>
      </c>
    </row>
    <row r="574" spans="1:8" ht="15">
      <c r="A574" t="s">
        <v>254</v>
      </c>
      <c r="B574">
        <v>0</v>
      </c>
      <c r="C574">
        <v>836085360</v>
      </c>
      <c r="D574">
        <v>836085360</v>
      </c>
      <c r="E574">
        <v>147102996</v>
      </c>
      <c r="F574">
        <v>688982364</v>
      </c>
      <c r="G574">
        <v>0</v>
      </c>
      <c r="H574">
        <v>17.59</v>
      </c>
    </row>
    <row r="575" spans="1:8" ht="15">
      <c r="A575" t="s">
        <v>257</v>
      </c>
      <c r="B575">
        <v>8248361000</v>
      </c>
      <c r="C575">
        <v>-4206664110</v>
      </c>
      <c r="D575">
        <v>4041696890</v>
      </c>
      <c r="E575">
        <v>1881619600</v>
      </c>
      <c r="F575">
        <v>2160077290</v>
      </c>
      <c r="G575">
        <v>0</v>
      </c>
      <c r="H575">
        <v>46.56</v>
      </c>
    </row>
    <row r="576" spans="1:8" ht="15">
      <c r="A576" t="s">
        <v>330</v>
      </c>
      <c r="B576">
        <v>8248361000</v>
      </c>
      <c r="C576">
        <v>-4206664110</v>
      </c>
      <c r="D576">
        <v>4041696890</v>
      </c>
      <c r="E576">
        <v>1881619600</v>
      </c>
      <c r="F576">
        <v>2160077290</v>
      </c>
      <c r="G576">
        <v>0</v>
      </c>
      <c r="H576">
        <v>46.56</v>
      </c>
    </row>
    <row r="577" spans="1:8" ht="15">
      <c r="A577" t="s">
        <v>259</v>
      </c>
      <c r="B577">
        <v>8248361000</v>
      </c>
      <c r="C577">
        <v>-4206664110</v>
      </c>
      <c r="D577">
        <v>4041696890</v>
      </c>
      <c r="E577">
        <v>1881619600</v>
      </c>
      <c r="F577">
        <v>2160077290</v>
      </c>
      <c r="G577">
        <v>0</v>
      </c>
      <c r="H577">
        <v>46.56</v>
      </c>
    </row>
    <row r="578" spans="1:8" ht="15">
      <c r="A578" t="s">
        <v>260</v>
      </c>
      <c r="B578">
        <v>0</v>
      </c>
      <c r="C578">
        <v>82483610</v>
      </c>
      <c r="D578">
        <v>82483610</v>
      </c>
      <c r="E578">
        <v>48699031</v>
      </c>
      <c r="F578">
        <v>33784579</v>
      </c>
      <c r="G578">
        <v>0</v>
      </c>
      <c r="H578">
        <v>59.04</v>
      </c>
    </row>
    <row r="579" spans="1:8" ht="15">
      <c r="A579" t="s">
        <v>331</v>
      </c>
      <c r="B579">
        <v>0</v>
      </c>
      <c r="C579">
        <v>82483610</v>
      </c>
      <c r="D579">
        <v>82483610</v>
      </c>
      <c r="E579">
        <v>48699031</v>
      </c>
      <c r="F579">
        <v>33784579</v>
      </c>
      <c r="G579">
        <v>0</v>
      </c>
      <c r="H579">
        <v>59.04</v>
      </c>
    </row>
    <row r="580" spans="1:8" ht="15">
      <c r="A580" t="s">
        <v>262</v>
      </c>
      <c r="B580">
        <v>0</v>
      </c>
      <c r="C580">
        <v>82483610</v>
      </c>
      <c r="D580">
        <v>82483610</v>
      </c>
      <c r="E580">
        <v>48699031</v>
      </c>
      <c r="F580">
        <v>33784579</v>
      </c>
      <c r="G580">
        <v>0</v>
      </c>
      <c r="H580">
        <v>59.04</v>
      </c>
    </row>
    <row r="581" spans="1:8" ht="15">
      <c r="A581" t="s">
        <v>332</v>
      </c>
      <c r="B581">
        <v>0</v>
      </c>
      <c r="C581">
        <v>6513352737</v>
      </c>
      <c r="D581">
        <v>6513352737</v>
      </c>
      <c r="E581">
        <v>6513352737</v>
      </c>
      <c r="F581">
        <v>0</v>
      </c>
      <c r="G581">
        <v>0</v>
      </c>
      <c r="H581">
        <v>100</v>
      </c>
    </row>
    <row r="582" spans="1:8" ht="15">
      <c r="A582" t="s">
        <v>333</v>
      </c>
      <c r="B582">
        <v>0</v>
      </c>
      <c r="C582">
        <v>6513352737</v>
      </c>
      <c r="D582">
        <v>6513352737</v>
      </c>
      <c r="E582">
        <v>6513352737</v>
      </c>
      <c r="F582">
        <v>0</v>
      </c>
      <c r="G582">
        <v>0</v>
      </c>
      <c r="H582">
        <v>100</v>
      </c>
    </row>
    <row r="583" spans="1:8" ht="15">
      <c r="A583" t="s">
        <v>299</v>
      </c>
      <c r="B583">
        <v>0</v>
      </c>
      <c r="C583">
        <v>6513352737</v>
      </c>
      <c r="D583">
        <v>6513352737</v>
      </c>
      <c r="E583">
        <v>6513352737</v>
      </c>
      <c r="F583">
        <v>0</v>
      </c>
      <c r="G583">
        <v>0</v>
      </c>
      <c r="H583">
        <v>100</v>
      </c>
    </row>
    <row r="584" spans="1:8" ht="15">
      <c r="A584" t="s">
        <v>263</v>
      </c>
      <c r="B584">
        <v>730671690</v>
      </c>
      <c r="C584">
        <v>-490000000</v>
      </c>
      <c r="D584">
        <v>240671690</v>
      </c>
      <c r="E584">
        <v>91126005</v>
      </c>
      <c r="F584">
        <v>149545685</v>
      </c>
      <c r="G584">
        <v>0</v>
      </c>
      <c r="H584">
        <v>37.86</v>
      </c>
    </row>
    <row r="585" spans="1:8" ht="15">
      <c r="A585" t="s">
        <v>334</v>
      </c>
      <c r="B585">
        <v>730671690</v>
      </c>
      <c r="C585">
        <v>-490000000</v>
      </c>
      <c r="D585">
        <v>240671690</v>
      </c>
      <c r="E585">
        <v>91126005</v>
      </c>
      <c r="F585">
        <v>149545685</v>
      </c>
      <c r="G585">
        <v>0</v>
      </c>
      <c r="H585">
        <v>37.86</v>
      </c>
    </row>
    <row r="586" spans="1:8" ht="15">
      <c r="A586" t="s">
        <v>265</v>
      </c>
      <c r="B586">
        <v>730671690</v>
      </c>
      <c r="C586">
        <v>-490000000</v>
      </c>
      <c r="D586">
        <v>240671690</v>
      </c>
      <c r="E586">
        <v>91126005</v>
      </c>
      <c r="F586">
        <v>149545685</v>
      </c>
      <c r="G586">
        <v>0</v>
      </c>
      <c r="H586">
        <v>37.86</v>
      </c>
    </row>
    <row r="587" spans="1:8" ht="15">
      <c r="A587" t="s">
        <v>266</v>
      </c>
      <c r="B587">
        <v>1146742870</v>
      </c>
      <c r="C587">
        <v>0</v>
      </c>
      <c r="D587">
        <v>1146742870</v>
      </c>
      <c r="E587">
        <v>280792309</v>
      </c>
      <c r="F587">
        <v>865950561</v>
      </c>
      <c r="G587">
        <v>0</v>
      </c>
      <c r="H587">
        <v>24.49</v>
      </c>
    </row>
    <row r="588" spans="1:8" ht="15">
      <c r="A588" t="s">
        <v>335</v>
      </c>
      <c r="B588">
        <v>1146742870</v>
      </c>
      <c r="C588">
        <v>0</v>
      </c>
      <c r="D588">
        <v>1146742870</v>
      </c>
      <c r="E588">
        <v>280792309</v>
      </c>
      <c r="F588">
        <v>865950561</v>
      </c>
      <c r="G588">
        <v>0</v>
      </c>
      <c r="H588">
        <v>24.49</v>
      </c>
    </row>
    <row r="589" spans="1:8" ht="15">
      <c r="A589" t="s">
        <v>268</v>
      </c>
      <c r="B589">
        <v>1146742870</v>
      </c>
      <c r="C589">
        <v>0</v>
      </c>
      <c r="D589">
        <v>1146742870</v>
      </c>
      <c r="E589">
        <v>280792309</v>
      </c>
      <c r="F589">
        <v>865950561</v>
      </c>
      <c r="G589">
        <v>0</v>
      </c>
      <c r="H589">
        <v>24.49</v>
      </c>
    </row>
    <row r="590" spans="1:8" ht="15">
      <c r="A590" t="s">
        <v>269</v>
      </c>
      <c r="B590">
        <v>0</v>
      </c>
      <c r="C590">
        <v>490000000</v>
      </c>
      <c r="D590">
        <v>490000000</v>
      </c>
      <c r="E590">
        <v>175502712</v>
      </c>
      <c r="F590">
        <v>314497288</v>
      </c>
      <c r="G590">
        <v>0</v>
      </c>
      <c r="H590">
        <v>35.82</v>
      </c>
    </row>
    <row r="591" spans="1:8" ht="15">
      <c r="A591" t="s">
        <v>336</v>
      </c>
      <c r="B591">
        <v>0</v>
      </c>
      <c r="C591">
        <v>490000000</v>
      </c>
      <c r="D591">
        <v>490000000</v>
      </c>
      <c r="E591">
        <v>175502712</v>
      </c>
      <c r="F591">
        <v>314497288</v>
      </c>
      <c r="G591">
        <v>0</v>
      </c>
      <c r="H591">
        <v>35.82</v>
      </c>
    </row>
    <row r="592" spans="1:8" ht="15">
      <c r="A592" t="s">
        <v>265</v>
      </c>
      <c r="B592">
        <v>0</v>
      </c>
      <c r="C592">
        <v>490000000</v>
      </c>
      <c r="D592">
        <v>490000000</v>
      </c>
      <c r="E592">
        <v>175502712</v>
      </c>
      <c r="F592">
        <v>314497288</v>
      </c>
      <c r="G592">
        <v>0</v>
      </c>
      <c r="H592">
        <v>35.82</v>
      </c>
    </row>
    <row r="593" spans="1:8" ht="15">
      <c r="A593" t="s">
        <v>170</v>
      </c>
      <c r="B593">
        <v>0</v>
      </c>
      <c r="C593">
        <v>20039131550</v>
      </c>
      <c r="D593">
        <v>20039131550</v>
      </c>
      <c r="E593">
        <v>6070694983</v>
      </c>
      <c r="F593">
        <v>13968436567</v>
      </c>
      <c r="G593">
        <v>0</v>
      </c>
      <c r="H593">
        <v>30.29</v>
      </c>
    </row>
    <row r="594" spans="1:8" ht="15">
      <c r="A594" t="s">
        <v>337</v>
      </c>
      <c r="B594">
        <v>0</v>
      </c>
      <c r="C594">
        <v>20039131550</v>
      </c>
      <c r="D594">
        <v>20039131550</v>
      </c>
      <c r="E594">
        <v>6070694983</v>
      </c>
      <c r="F594">
        <v>13968436567</v>
      </c>
      <c r="G594">
        <v>0</v>
      </c>
      <c r="H594">
        <v>30.29</v>
      </c>
    </row>
    <row r="595" spans="1:8" ht="15">
      <c r="A595" t="s">
        <v>283</v>
      </c>
      <c r="B595">
        <v>0</v>
      </c>
      <c r="C595">
        <v>20039131550</v>
      </c>
      <c r="D595">
        <v>20039131550</v>
      </c>
      <c r="E595">
        <v>6070694983</v>
      </c>
      <c r="F595">
        <v>13968436567</v>
      </c>
      <c r="G595">
        <v>0</v>
      </c>
      <c r="H595">
        <v>30.29</v>
      </c>
    </row>
    <row r="596" spans="1:8" ht="15">
      <c r="A596" t="s">
        <v>176</v>
      </c>
      <c r="B596">
        <v>0</v>
      </c>
      <c r="C596">
        <v>9377684000</v>
      </c>
      <c r="D596">
        <v>9377684000</v>
      </c>
      <c r="E596">
        <v>1516424269</v>
      </c>
      <c r="F596">
        <v>7861259731</v>
      </c>
      <c r="G596">
        <v>0</v>
      </c>
      <c r="H596">
        <v>16.17</v>
      </c>
    </row>
    <row r="597" spans="1:8" ht="15">
      <c r="A597" t="s">
        <v>338</v>
      </c>
      <c r="B597">
        <v>0</v>
      </c>
      <c r="C597">
        <v>9377684000</v>
      </c>
      <c r="D597">
        <v>9377684000</v>
      </c>
      <c r="E597">
        <v>1516424269</v>
      </c>
      <c r="F597">
        <v>7861259731</v>
      </c>
      <c r="G597">
        <v>0</v>
      </c>
      <c r="H597">
        <v>16.17</v>
      </c>
    </row>
    <row r="598" spans="1:8" ht="15">
      <c r="A598" t="s">
        <v>285</v>
      </c>
      <c r="B598">
        <v>0</v>
      </c>
      <c r="C598">
        <v>9377684000</v>
      </c>
      <c r="D598">
        <v>9377684000</v>
      </c>
      <c r="E598">
        <v>1516424269</v>
      </c>
      <c r="F598">
        <v>7861259731</v>
      </c>
      <c r="G598">
        <v>0</v>
      </c>
      <c r="H598">
        <v>16.17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Augusto Quijano Romero</dc:creator>
  <cp:keywords/>
  <dc:description/>
  <cp:lastModifiedBy>caquijano</cp:lastModifiedBy>
  <dcterms:created xsi:type="dcterms:W3CDTF">2018-08-14T21:14:30Z</dcterms:created>
  <dcterms:modified xsi:type="dcterms:W3CDTF">2018-08-22T21:27:54Z</dcterms:modified>
  <cp:category/>
  <cp:version/>
  <cp:contentType/>
  <cp:contentStatus/>
</cp:coreProperties>
</file>